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全社共有\交通・環境部\A16_交通事故関連基本データ（警察庁・総合安全プラン）\★プラン2025_車籍別車両１万台あたり死者＋重傷者数（6.5人目標）★（各ト協あて送信）\令和７年データ（プラン2025最終報告）\"/>
    </mc:Choice>
  </mc:AlternateContent>
  <xr:revisionPtr revIDLastSave="0" documentId="13_ncr:1_{64E3E8F5-72C4-470C-AD27-2C3A8317B1C7}" xr6:coauthVersionLast="47" xr6:coauthVersionMax="47" xr10:uidLastSave="{00000000-0000-0000-0000-000000000000}"/>
  <bookViews>
    <workbookView xWindow="-110" yWindow="-110" windowWidth="21820" windowHeight="13900" tabRatio="727" xr2:uid="{00000000-000D-0000-FFFF-FFFF00000000}"/>
  </bookViews>
  <sheets>
    <sheet name="1万台あたり死者＋重傷者（R04-R07推移）" sheetId="2" r:id="rId1"/>
  </sheets>
  <externalReferences>
    <externalReference r:id="rId2"/>
  </externalReferences>
  <definedNames>
    <definedName name="_xlnm._FilterDatabase" localSheetId="0" hidden="1">'1万台あたり死者＋重傷者（R04-R07推移）'!$A$4:$AD$53</definedName>
    <definedName name="_Key1" localSheetId="0" hidden="1">[1]表６!#REF!</definedName>
    <definedName name="_Key1" hidden="1">[1]表６!#REF!</definedName>
    <definedName name="_Order1" hidden="1">255</definedName>
    <definedName name="_Sort" localSheetId="0" hidden="1">[1]表６!#REF!</definedName>
    <definedName name="_Sort" hidden="1">[1]表６!#REF!</definedName>
    <definedName name="_Table2_In1" localSheetId="0" hidden="1">[1]表１!#REF!</definedName>
    <definedName name="_Table2_In1" hidden="1">[1]表１!#REF!</definedName>
    <definedName name="_Table2_In2" localSheetId="0" hidden="1">[1]表１!#REF!</definedName>
    <definedName name="_Table2_In2" hidden="1">[1]表１!#REF!</definedName>
    <definedName name="_Table2_Out" localSheetId="0" hidden="1">[1]表１!#REF!</definedName>
    <definedName name="_Table2_Out" hidden="1">[1]表１!#REF!</definedName>
    <definedName name="￥" localSheetId="0" hidden="1">[1]表１!#REF!</definedName>
    <definedName name="￥" hidden="1">[1]表１!#REF!</definedName>
    <definedName name="Ａトラック" localSheetId="0" hidden="1">[1]表６!#REF!</definedName>
    <definedName name="Ａトラック" hidden="1">[1]表６!#REF!</definedName>
    <definedName name="_xlnm.Print_Area" localSheetId="0">'1万台あたり死者＋重傷者（R04-R07推移）'!$A$1:$Y$56</definedName>
    <definedName name="qq" localSheetId="0" hidden="1">[1]表１!#REF!</definedName>
    <definedName name="qq" hidden="1">[1]表１!#REF!</definedName>
    <definedName name="鈴木" localSheetId="0" hidden="1">[1]表６!#REF!</definedName>
    <definedName name="鈴木" hidden="1">[1]表６!#REF!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2" l="1"/>
  <c r="N6" i="2"/>
  <c r="O6" i="2"/>
  <c r="M7" i="2"/>
  <c r="N7" i="2"/>
  <c r="O7" i="2"/>
  <c r="M8" i="2"/>
  <c r="N8" i="2"/>
  <c r="W8" i="2" s="1"/>
  <c r="O8" i="2"/>
  <c r="M9" i="2"/>
  <c r="N9" i="2"/>
  <c r="O9" i="2"/>
  <c r="M10" i="2"/>
  <c r="N10" i="2"/>
  <c r="O10" i="2"/>
  <c r="M11" i="2"/>
  <c r="V11" i="2" s="1"/>
  <c r="N11" i="2"/>
  <c r="O11" i="2"/>
  <c r="M12" i="2"/>
  <c r="N12" i="2"/>
  <c r="O12" i="2"/>
  <c r="M13" i="2"/>
  <c r="N13" i="2"/>
  <c r="O13" i="2"/>
  <c r="M14" i="2"/>
  <c r="N14" i="2"/>
  <c r="O14" i="2"/>
  <c r="M15" i="2"/>
  <c r="N15" i="2"/>
  <c r="O15" i="2"/>
  <c r="M16" i="2"/>
  <c r="N16" i="2"/>
  <c r="W16" i="2" s="1"/>
  <c r="O16" i="2"/>
  <c r="M17" i="2"/>
  <c r="N17" i="2"/>
  <c r="O17" i="2"/>
  <c r="M18" i="2"/>
  <c r="N18" i="2"/>
  <c r="O18" i="2"/>
  <c r="M19" i="2"/>
  <c r="V19" i="2" s="1"/>
  <c r="N19" i="2"/>
  <c r="O19" i="2"/>
  <c r="M20" i="2"/>
  <c r="N20" i="2"/>
  <c r="O20" i="2"/>
  <c r="M21" i="2"/>
  <c r="N21" i="2"/>
  <c r="O21" i="2"/>
  <c r="M22" i="2"/>
  <c r="N22" i="2"/>
  <c r="O22" i="2"/>
  <c r="M23" i="2"/>
  <c r="N23" i="2"/>
  <c r="O23" i="2"/>
  <c r="M24" i="2"/>
  <c r="N24" i="2"/>
  <c r="W24" i="2" s="1"/>
  <c r="O24" i="2"/>
  <c r="M25" i="2"/>
  <c r="N25" i="2"/>
  <c r="O25" i="2"/>
  <c r="M26" i="2"/>
  <c r="N26" i="2"/>
  <c r="O26" i="2"/>
  <c r="M27" i="2"/>
  <c r="V27" i="2" s="1"/>
  <c r="N27" i="2"/>
  <c r="O27" i="2"/>
  <c r="M28" i="2"/>
  <c r="N28" i="2"/>
  <c r="O28" i="2"/>
  <c r="M29" i="2"/>
  <c r="N29" i="2"/>
  <c r="O29" i="2"/>
  <c r="M30" i="2"/>
  <c r="N30" i="2"/>
  <c r="O30" i="2"/>
  <c r="M31" i="2"/>
  <c r="N31" i="2"/>
  <c r="O31" i="2"/>
  <c r="M32" i="2"/>
  <c r="N32" i="2"/>
  <c r="W32" i="2" s="1"/>
  <c r="O32" i="2"/>
  <c r="M33" i="2"/>
  <c r="N33" i="2"/>
  <c r="O33" i="2"/>
  <c r="M34" i="2"/>
  <c r="N34" i="2"/>
  <c r="O34" i="2"/>
  <c r="M35" i="2"/>
  <c r="V35" i="2" s="1"/>
  <c r="N35" i="2"/>
  <c r="O35" i="2"/>
  <c r="M36" i="2"/>
  <c r="N36" i="2"/>
  <c r="O36" i="2"/>
  <c r="M37" i="2"/>
  <c r="N37" i="2"/>
  <c r="O37" i="2"/>
  <c r="M38" i="2"/>
  <c r="N38" i="2"/>
  <c r="O38" i="2"/>
  <c r="M39" i="2"/>
  <c r="N39" i="2"/>
  <c r="O39" i="2"/>
  <c r="M40" i="2"/>
  <c r="N40" i="2"/>
  <c r="W40" i="2" s="1"/>
  <c r="O40" i="2"/>
  <c r="M41" i="2"/>
  <c r="N41" i="2"/>
  <c r="O41" i="2"/>
  <c r="M42" i="2"/>
  <c r="N42" i="2"/>
  <c r="O42" i="2"/>
  <c r="M43" i="2"/>
  <c r="V43" i="2" s="1"/>
  <c r="N43" i="2"/>
  <c r="O43" i="2"/>
  <c r="M44" i="2"/>
  <c r="N44" i="2"/>
  <c r="O44" i="2"/>
  <c r="M45" i="2"/>
  <c r="N45" i="2"/>
  <c r="O45" i="2"/>
  <c r="M46" i="2"/>
  <c r="N46" i="2"/>
  <c r="O46" i="2"/>
  <c r="M47" i="2"/>
  <c r="N47" i="2"/>
  <c r="O47" i="2"/>
  <c r="M48" i="2"/>
  <c r="N48" i="2"/>
  <c r="W48" i="2" s="1"/>
  <c r="O48" i="2"/>
  <c r="M49" i="2"/>
  <c r="N49" i="2"/>
  <c r="O49" i="2"/>
  <c r="M50" i="2"/>
  <c r="N50" i="2"/>
  <c r="O50" i="2"/>
  <c r="M51" i="2"/>
  <c r="V51" i="2" s="1"/>
  <c r="N51" i="2"/>
  <c r="O51" i="2"/>
  <c r="M52" i="2"/>
  <c r="N52" i="2"/>
  <c r="O52" i="2"/>
  <c r="M5" i="2"/>
  <c r="V5" i="2" s="1"/>
  <c r="N5" i="2"/>
  <c r="O5" i="2"/>
  <c r="W5" i="2"/>
  <c r="V6" i="2"/>
  <c r="W6" i="2"/>
  <c r="V7" i="2"/>
  <c r="W7" i="2"/>
  <c r="V8" i="2"/>
  <c r="V9" i="2"/>
  <c r="W9" i="2"/>
  <c r="V10" i="2"/>
  <c r="W10" i="2"/>
  <c r="W11" i="2"/>
  <c r="V12" i="2"/>
  <c r="W12" i="2"/>
  <c r="V13" i="2"/>
  <c r="W13" i="2"/>
  <c r="V14" i="2"/>
  <c r="W14" i="2"/>
  <c r="V15" i="2"/>
  <c r="W15" i="2"/>
  <c r="V16" i="2"/>
  <c r="V17" i="2"/>
  <c r="W17" i="2"/>
  <c r="V18" i="2"/>
  <c r="W18" i="2"/>
  <c r="W19" i="2"/>
  <c r="V20" i="2"/>
  <c r="W20" i="2"/>
  <c r="V21" i="2"/>
  <c r="W21" i="2"/>
  <c r="V22" i="2"/>
  <c r="W22" i="2"/>
  <c r="V23" i="2"/>
  <c r="W23" i="2"/>
  <c r="V24" i="2"/>
  <c r="V25" i="2"/>
  <c r="W25" i="2"/>
  <c r="V26" i="2"/>
  <c r="W26" i="2"/>
  <c r="W27" i="2"/>
  <c r="V28" i="2"/>
  <c r="W28" i="2"/>
  <c r="V29" i="2"/>
  <c r="W29" i="2"/>
  <c r="V30" i="2"/>
  <c r="W30" i="2"/>
  <c r="V31" i="2"/>
  <c r="W31" i="2"/>
  <c r="V32" i="2"/>
  <c r="V33" i="2"/>
  <c r="W33" i="2"/>
  <c r="V34" i="2"/>
  <c r="W34" i="2"/>
  <c r="W35" i="2"/>
  <c r="V36" i="2"/>
  <c r="W36" i="2"/>
  <c r="V37" i="2"/>
  <c r="W37" i="2"/>
  <c r="V38" i="2"/>
  <c r="W38" i="2"/>
  <c r="V39" i="2"/>
  <c r="W39" i="2"/>
  <c r="V40" i="2"/>
  <c r="V41" i="2"/>
  <c r="W41" i="2"/>
  <c r="V42" i="2"/>
  <c r="W42" i="2"/>
  <c r="W43" i="2"/>
  <c r="V44" i="2"/>
  <c r="W44" i="2"/>
  <c r="V45" i="2"/>
  <c r="W45" i="2"/>
  <c r="V46" i="2"/>
  <c r="W46" i="2"/>
  <c r="V47" i="2"/>
  <c r="W47" i="2"/>
  <c r="V48" i="2"/>
  <c r="V49" i="2"/>
  <c r="W49" i="2"/>
  <c r="V50" i="2"/>
  <c r="W50" i="2"/>
  <c r="W51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" i="2"/>
  <c r="U53" i="2" l="1"/>
  <c r="S53" i="2"/>
  <c r="T53" i="2"/>
  <c r="R53" i="2"/>
  <c r="Y5" i="2"/>
  <c r="Y8" i="2"/>
  <c r="Y9" i="2"/>
  <c r="Y10" i="2"/>
  <c r="Y11" i="2"/>
  <c r="Y12" i="2"/>
  <c r="Y14" i="2"/>
  <c r="Y16" i="2"/>
  <c r="Y17" i="2"/>
  <c r="Y18" i="2"/>
  <c r="Y19" i="2"/>
  <c r="Y20" i="2"/>
  <c r="Y22" i="2"/>
  <c r="Y24" i="2"/>
  <c r="Y25" i="2"/>
  <c r="Y26" i="2"/>
  <c r="Y27" i="2"/>
  <c r="Y28" i="2"/>
  <c r="Y30" i="2"/>
  <c r="Y32" i="2"/>
  <c r="Y33" i="2"/>
  <c r="Y34" i="2"/>
  <c r="Y35" i="2"/>
  <c r="Y36" i="2"/>
  <c r="Y38" i="2"/>
  <c r="Y40" i="2"/>
  <c r="Y41" i="2"/>
  <c r="Y42" i="2"/>
  <c r="Y44" i="2"/>
  <c r="Y45" i="2"/>
  <c r="Y46" i="2"/>
  <c r="Y48" i="2"/>
  <c r="Y49" i="2"/>
  <c r="Y50" i="2"/>
  <c r="Y51" i="2"/>
  <c r="K53" i="2"/>
  <c r="J53" i="2"/>
  <c r="I53" i="2"/>
  <c r="H53" i="2"/>
  <c r="C53" i="2"/>
  <c r="D53" i="2"/>
  <c r="E53" i="2"/>
  <c r="F53" i="2"/>
  <c r="Y6" i="2"/>
  <c r="Y7" i="2"/>
  <c r="Y13" i="2"/>
  <c r="Y15" i="2"/>
  <c r="Y21" i="2"/>
  <c r="Y23" i="2"/>
  <c r="Y29" i="2"/>
  <c r="Y31" i="2"/>
  <c r="Y37" i="2"/>
  <c r="Y39" i="2"/>
  <c r="Y43" i="2"/>
  <c r="Y47" i="2"/>
  <c r="X5" i="2"/>
  <c r="X41" i="2"/>
  <c r="X40" i="2"/>
  <c r="X39" i="2"/>
  <c r="X33" i="2"/>
  <c r="X31" i="2"/>
  <c r="X21" i="2"/>
  <c r="L53" i="2" l="1"/>
  <c r="P53" i="2"/>
  <c r="Y53" i="2" s="1"/>
  <c r="G53" i="2"/>
  <c r="O53" i="2"/>
  <c r="X53" i="2" s="1"/>
  <c r="N53" i="2"/>
  <c r="W53" i="2" s="1"/>
  <c r="M53" i="2"/>
  <c r="V53" i="2" s="1"/>
  <c r="Q5" i="2"/>
  <c r="X51" i="2"/>
  <c r="X50" i="2"/>
  <c r="X49" i="2"/>
  <c r="X48" i="2"/>
  <c r="X47" i="2"/>
  <c r="X46" i="2"/>
  <c r="X45" i="2"/>
  <c r="X44" i="2"/>
  <c r="X43" i="2"/>
  <c r="X42" i="2"/>
  <c r="X38" i="2"/>
  <c r="X37" i="2"/>
  <c r="X36" i="2"/>
  <c r="X35" i="2"/>
  <c r="X34" i="2"/>
  <c r="X32" i="2"/>
  <c r="X30" i="2"/>
  <c r="X29" i="2"/>
  <c r="X28" i="2"/>
  <c r="X27" i="2"/>
  <c r="X26" i="2"/>
  <c r="X25" i="2"/>
  <c r="X24" i="2"/>
  <c r="X23" i="2"/>
  <c r="X22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Q51" i="2" l="1"/>
  <c r="Q47" i="2"/>
  <c r="Q40" i="2"/>
  <c r="Q22" i="2"/>
  <c r="Q23" i="2"/>
  <c r="Q42" i="2"/>
  <c r="Q6" i="2"/>
  <c r="Q14" i="2"/>
  <c r="Q10" i="2"/>
  <c r="Q18" i="2"/>
  <c r="Q26" i="2"/>
  <c r="Q34" i="2"/>
  <c r="Q50" i="2"/>
  <c r="Q53" i="2"/>
  <c r="Q35" i="2"/>
  <c r="Q11" i="2"/>
  <c r="Q19" i="2"/>
  <c r="Q39" i="2"/>
  <c r="Q27" i="2"/>
  <c r="Q30" i="2"/>
  <c r="Q7" i="2"/>
  <c r="Q15" i="2"/>
  <c r="Q38" i="2"/>
  <c r="Q43" i="2"/>
  <c r="Q31" i="2"/>
  <c r="Q46" i="2"/>
  <c r="Q48" i="2"/>
  <c r="Q52" i="2"/>
  <c r="Q44" i="2"/>
  <c r="Q8" i="2"/>
  <c r="Q12" i="2"/>
  <c r="Q16" i="2"/>
  <c r="Q20" i="2"/>
  <c r="Q24" i="2"/>
  <c r="Q28" i="2"/>
  <c r="Q32" i="2"/>
  <c r="Q36" i="2"/>
  <c r="Q9" i="2"/>
  <c r="Q13" i="2"/>
  <c r="Q17" i="2"/>
  <c r="Q21" i="2"/>
  <c r="Q25" i="2"/>
  <c r="Q29" i="2"/>
  <c r="Q33" i="2"/>
  <c r="Q37" i="2"/>
  <c r="Q41" i="2"/>
  <c r="Q45" i="2"/>
  <c r="Q49" i="2"/>
</calcChain>
</file>

<file path=xl/sharedStrings.xml><?xml version="1.0" encoding="utf-8"?>
<sst xmlns="http://schemas.openxmlformats.org/spreadsheetml/2006/main" count="94" uniqueCount="78">
  <si>
    <t>区分</t>
    <rPh sb="0" eb="2">
      <t>クブン</t>
    </rPh>
    <phoneticPr fontId="4"/>
  </si>
  <si>
    <t>都道府県</t>
    <rPh sb="0" eb="4">
      <t>トドウフケン</t>
    </rPh>
    <phoneticPr fontId="4"/>
  </si>
  <si>
    <t>北海道</t>
    <rPh sb="0" eb="3">
      <t>ホッカイドウ</t>
    </rPh>
    <phoneticPr fontId="3"/>
  </si>
  <si>
    <t>東 北</t>
    <rPh sb="0" eb="1">
      <t>ヒガシ</t>
    </rPh>
    <rPh sb="2" eb="3">
      <t>キタ</t>
    </rPh>
    <phoneticPr fontId="4"/>
  </si>
  <si>
    <t>宮　城</t>
    <rPh sb="0" eb="1">
      <t>ミヤ</t>
    </rPh>
    <rPh sb="2" eb="3">
      <t>シロ</t>
    </rPh>
    <phoneticPr fontId="4"/>
  </si>
  <si>
    <t>福　島</t>
  </si>
  <si>
    <t>岩　手</t>
  </si>
  <si>
    <t>青　森</t>
  </si>
  <si>
    <t>山　形</t>
  </si>
  <si>
    <t>秋　田</t>
  </si>
  <si>
    <t>北陸・信越</t>
    <rPh sb="0" eb="2">
      <t>ホクリク</t>
    </rPh>
    <rPh sb="3" eb="5">
      <t>シンエツ</t>
    </rPh>
    <phoneticPr fontId="4"/>
  </si>
  <si>
    <t>新　潟</t>
  </si>
  <si>
    <t>長　野</t>
  </si>
  <si>
    <t>石　川</t>
  </si>
  <si>
    <t>富　山</t>
  </si>
  <si>
    <t>関 東</t>
    <rPh sb="0" eb="1">
      <t>セキ</t>
    </rPh>
    <rPh sb="2" eb="3">
      <t>ヒガシ</t>
    </rPh>
    <phoneticPr fontId="4"/>
  </si>
  <si>
    <t>東　京</t>
  </si>
  <si>
    <t>神奈川</t>
  </si>
  <si>
    <t>千　葉</t>
  </si>
  <si>
    <t>埼　玉</t>
  </si>
  <si>
    <t>茨　城</t>
  </si>
  <si>
    <t>群　馬</t>
  </si>
  <si>
    <t>栃　木</t>
  </si>
  <si>
    <t>山　梨</t>
  </si>
  <si>
    <t>中 部</t>
    <rPh sb="0" eb="1">
      <t>ナカ</t>
    </rPh>
    <rPh sb="2" eb="3">
      <t>ブ</t>
    </rPh>
    <phoneticPr fontId="4"/>
  </si>
  <si>
    <t>愛　知</t>
    <rPh sb="0" eb="1">
      <t>アイ</t>
    </rPh>
    <rPh sb="2" eb="3">
      <t>チ</t>
    </rPh>
    <phoneticPr fontId="4"/>
  </si>
  <si>
    <t>静　岡</t>
  </si>
  <si>
    <t>岐　阜</t>
  </si>
  <si>
    <t>三　重</t>
  </si>
  <si>
    <t>福　井</t>
  </si>
  <si>
    <t>近 畿</t>
    <rPh sb="0" eb="1">
      <t>コン</t>
    </rPh>
    <rPh sb="2" eb="3">
      <t>キ</t>
    </rPh>
    <phoneticPr fontId="4"/>
  </si>
  <si>
    <t>大　阪</t>
  </si>
  <si>
    <t>京　都</t>
  </si>
  <si>
    <t>兵　庫</t>
  </si>
  <si>
    <t>滋　賀</t>
  </si>
  <si>
    <t>奈　良</t>
  </si>
  <si>
    <t>和歌山</t>
  </si>
  <si>
    <t>中 国</t>
    <rPh sb="0" eb="1">
      <t>ナカ</t>
    </rPh>
    <rPh sb="2" eb="3">
      <t>クニ</t>
    </rPh>
    <phoneticPr fontId="4"/>
  </si>
  <si>
    <t>広　島</t>
  </si>
  <si>
    <t>鳥　取</t>
  </si>
  <si>
    <t>島　根</t>
  </si>
  <si>
    <t>岡　山</t>
  </si>
  <si>
    <t>山　口</t>
  </si>
  <si>
    <t>四 国</t>
    <rPh sb="0" eb="1">
      <t>ヨン</t>
    </rPh>
    <rPh sb="2" eb="3">
      <t>コク</t>
    </rPh>
    <phoneticPr fontId="4"/>
  </si>
  <si>
    <t>香　川</t>
    <rPh sb="0" eb="1">
      <t>カオリ</t>
    </rPh>
    <rPh sb="2" eb="3">
      <t>カワ</t>
    </rPh>
    <phoneticPr fontId="3"/>
  </si>
  <si>
    <t>徳　島</t>
  </si>
  <si>
    <t>愛　媛</t>
  </si>
  <si>
    <t>高　知</t>
  </si>
  <si>
    <t>　九　州</t>
    <rPh sb="1" eb="2">
      <t>キュウ</t>
    </rPh>
    <rPh sb="3" eb="4">
      <t>シュウ</t>
    </rPh>
    <phoneticPr fontId="3"/>
  </si>
  <si>
    <t>福　岡</t>
    <rPh sb="0" eb="1">
      <t>フク</t>
    </rPh>
    <rPh sb="2" eb="3">
      <t>オカ</t>
    </rPh>
    <phoneticPr fontId="4"/>
  </si>
  <si>
    <t>佐　賀</t>
  </si>
  <si>
    <t>長　崎</t>
  </si>
  <si>
    <t>熊　本</t>
  </si>
  <si>
    <t>大　分</t>
  </si>
  <si>
    <t>宮　崎</t>
  </si>
  <si>
    <t>鹿児島</t>
  </si>
  <si>
    <t>沖　縄</t>
  </si>
  <si>
    <t>不明</t>
    <rPh sb="0" eb="2">
      <t>フメイ</t>
    </rPh>
    <phoneticPr fontId="4"/>
  </si>
  <si>
    <t>合　計</t>
  </si>
  <si>
    <t>死者数（人）</t>
    <rPh sb="0" eb="2">
      <t>シシャ</t>
    </rPh>
    <rPh sb="2" eb="3">
      <t>スウ</t>
    </rPh>
    <rPh sb="4" eb="5">
      <t>ニン</t>
    </rPh>
    <phoneticPr fontId="3"/>
  </si>
  <si>
    <t>重傷者数（人）</t>
    <rPh sb="0" eb="2">
      <t>ジュウショウ</t>
    </rPh>
    <rPh sb="2" eb="3">
      <t>シャ</t>
    </rPh>
    <rPh sb="3" eb="4">
      <t>スウ</t>
    </rPh>
    <rPh sb="5" eb="6">
      <t>ニン</t>
    </rPh>
    <phoneticPr fontId="4"/>
  </si>
  <si>
    <t>合計（人）</t>
    <rPh sb="0" eb="2">
      <t>ゴウケイ</t>
    </rPh>
    <rPh sb="3" eb="4">
      <t>ニン</t>
    </rPh>
    <phoneticPr fontId="2"/>
  </si>
  <si>
    <t>車両台数（台）</t>
    <rPh sb="0" eb="2">
      <t>シャリョウ</t>
    </rPh>
    <rPh sb="2" eb="4">
      <t>ダイスウ</t>
    </rPh>
    <rPh sb="5" eb="6">
      <t>ダイ</t>
    </rPh>
    <phoneticPr fontId="2"/>
  </si>
  <si>
    <t>-</t>
    <phoneticPr fontId="2"/>
  </si>
  <si>
    <t>車両台数はトレーラ及び軽自動車を除く営業用貨物自動車の保有台数（各年12月末現在）／出典：（一財）自動車検査登録情報協会</t>
    <rPh sb="0" eb="2">
      <t>シャリョウ</t>
    </rPh>
    <rPh sb="2" eb="4">
      <t>ダイスウ</t>
    </rPh>
    <rPh sb="9" eb="10">
      <t>オヨ</t>
    </rPh>
    <rPh sb="11" eb="15">
      <t>ケイジドウシャ</t>
    </rPh>
    <rPh sb="16" eb="17">
      <t>ノゾ</t>
    </rPh>
    <rPh sb="18" eb="20">
      <t>エイギョウ</t>
    </rPh>
    <rPh sb="20" eb="21">
      <t>ヨウ</t>
    </rPh>
    <rPh sb="21" eb="23">
      <t>カモツ</t>
    </rPh>
    <rPh sb="23" eb="26">
      <t>ジドウシャ</t>
    </rPh>
    <rPh sb="27" eb="29">
      <t>ホユウ</t>
    </rPh>
    <rPh sb="29" eb="31">
      <t>ダイスウ</t>
    </rPh>
    <rPh sb="32" eb="33">
      <t>カク</t>
    </rPh>
    <rPh sb="33" eb="34">
      <t>ネン</t>
    </rPh>
    <rPh sb="36" eb="38">
      <t>ガツマツ</t>
    </rPh>
    <rPh sb="38" eb="40">
      <t>ゲンザイ</t>
    </rPh>
    <rPh sb="42" eb="44">
      <t>シュッテン</t>
    </rPh>
    <rPh sb="46" eb="48">
      <t>イチザイ</t>
    </rPh>
    <rPh sb="49" eb="52">
      <t>ジドウシャ</t>
    </rPh>
    <rPh sb="52" eb="54">
      <t>ケンサ</t>
    </rPh>
    <rPh sb="54" eb="56">
      <t>トウロク</t>
    </rPh>
    <rPh sb="56" eb="58">
      <t>ジョウホウ</t>
    </rPh>
    <rPh sb="58" eb="60">
      <t>キョウカイ</t>
    </rPh>
    <phoneticPr fontId="3"/>
  </si>
  <si>
    <t>車両台数１万台あたり死者数＋重傷者数（人）</t>
    <rPh sb="0" eb="2">
      <t>シャリョウ</t>
    </rPh>
    <rPh sb="2" eb="4">
      <t>ダイスウ</t>
    </rPh>
    <rPh sb="5" eb="7">
      <t>マンダイ</t>
    </rPh>
    <rPh sb="10" eb="12">
      <t>シシャ</t>
    </rPh>
    <rPh sb="12" eb="13">
      <t>スウ</t>
    </rPh>
    <rPh sb="14" eb="17">
      <t>ジュウショウシャ</t>
    </rPh>
    <rPh sb="17" eb="18">
      <t>スウ</t>
    </rPh>
    <rPh sb="19" eb="20">
      <t>ニン</t>
    </rPh>
    <phoneticPr fontId="2"/>
  </si>
  <si>
    <t>軽自動車が第一当事者となる死者数・重傷者数を除く／出典：（公財）交通事故総合分析センター　　</t>
    <rPh sb="15" eb="16">
      <t>スウ</t>
    </rPh>
    <phoneticPr fontId="3"/>
  </si>
  <si>
    <t>R04</t>
  </si>
  <si>
    <t>R06</t>
  </si>
  <si>
    <t>②R04～R07年　事業用貨物自動車の管轄運輸支局（車籍）別の死者数と重傷者数（第1当事者）</t>
    <rPh sb="9" eb="10">
      <t>ネン</t>
    </rPh>
    <rPh sb="11" eb="14">
      <t>ジギョウヨウ</t>
    </rPh>
    <rPh sb="14" eb="16">
      <t>カモツ</t>
    </rPh>
    <rPh sb="16" eb="19">
      <t>ジドウシャ</t>
    </rPh>
    <rPh sb="20" eb="22">
      <t>カンカツ</t>
    </rPh>
    <rPh sb="22" eb="24">
      <t>ウンユ</t>
    </rPh>
    <rPh sb="24" eb="26">
      <t>シキョク</t>
    </rPh>
    <rPh sb="27" eb="28">
      <t>シャ</t>
    </rPh>
    <rPh sb="28" eb="29">
      <t>セキ</t>
    </rPh>
    <rPh sb="30" eb="31">
      <t>ベツ</t>
    </rPh>
    <rPh sb="32" eb="35">
      <t>シシャスウ</t>
    </rPh>
    <rPh sb="36" eb="39">
      <t>ジュウショウシャ</t>
    </rPh>
    <rPh sb="39" eb="40">
      <t>スウ</t>
    </rPh>
    <rPh sb="41" eb="42">
      <t>ダイ</t>
    </rPh>
    <rPh sb="43" eb="46">
      <t>トウジシャ</t>
    </rPh>
    <phoneticPr fontId="3"/>
  </si>
  <si>
    <t>R05</t>
  </si>
  <si>
    <t>R07</t>
    <phoneticPr fontId="3"/>
  </si>
  <si>
    <t>R7</t>
    <phoneticPr fontId="3"/>
  </si>
  <si>
    <t>R06比増減</t>
    <rPh sb="3" eb="4">
      <t>ヒ</t>
    </rPh>
    <rPh sb="4" eb="6">
      <t>ゾウゲン</t>
    </rPh>
    <phoneticPr fontId="3"/>
  </si>
  <si>
    <t>R04</t>
    <phoneticPr fontId="3"/>
  </si>
  <si>
    <t>R05</t>
    <phoneticPr fontId="3"/>
  </si>
  <si>
    <t>R06</t>
    <phoneticPr fontId="2"/>
  </si>
  <si>
    <t>R07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</si>
</sst>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);[Red]\(#,##0.0\)"/>
    <numFmt numFmtId="177" formatCode="0;&quot;△ &quot;0"/>
    <numFmt numFmtId="178" formatCode="#,##0.0;[Red]\-#,##0.0"/>
    <numFmt numFmtId="179" formatCode="#,##0_);[Red]\(#,##0\)"/>
    <numFmt numFmtId="180" formatCode="#,##0.00000;[Red]\-#,##0.0000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elv"/>
      <family val="2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rgb="FF00B0F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7" fillId="0" borderId="0" xfId="1" applyFont="1" applyFill="1" applyAlignment="1">
      <alignment vertical="center"/>
    </xf>
    <xf numFmtId="0" fontId="8" fillId="0" borderId="0" xfId="0" applyFont="1">
      <alignment vertical="center"/>
    </xf>
    <xf numFmtId="177" fontId="8" fillId="0" borderId="0" xfId="2" applyNumberFormat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left" vertical="center"/>
    </xf>
    <xf numFmtId="177" fontId="8" fillId="0" borderId="0" xfId="0" applyNumberFormat="1" applyFont="1">
      <alignment vertical="center"/>
    </xf>
    <xf numFmtId="38" fontId="9" fillId="0" borderId="0" xfId="1" applyFont="1" applyFill="1" applyBorder="1" applyAlignment="1">
      <alignment vertical="center"/>
    </xf>
    <xf numFmtId="38" fontId="6" fillId="0" borderId="0" xfId="1" applyFont="1" applyFill="1" applyAlignment="1">
      <alignment horizontal="center" vertical="center"/>
    </xf>
    <xf numFmtId="176" fontId="7" fillId="0" borderId="0" xfId="1" applyNumberFormat="1" applyFont="1" applyFill="1" applyAlignment="1">
      <alignment vertical="center"/>
    </xf>
    <xf numFmtId="178" fontId="12" fillId="0" borderId="0" xfId="1" applyNumberFormat="1" applyFont="1" applyFill="1" applyBorder="1" applyAlignment="1">
      <alignment horizontal="center" vertical="center"/>
    </xf>
    <xf numFmtId="38" fontId="8" fillId="0" borderId="14" xfId="1" applyFont="1" applyFill="1" applyBorder="1" applyAlignment="1">
      <alignment vertical="center"/>
    </xf>
    <xf numFmtId="38" fontId="9" fillId="2" borderId="22" xfId="1" applyFont="1" applyFill="1" applyBorder="1" applyAlignment="1">
      <alignment horizontal="center" vertical="center" wrapText="1"/>
    </xf>
    <xf numFmtId="38" fontId="7" fillId="0" borderId="0" xfId="1" applyFont="1" applyFill="1" applyAlignment="1">
      <alignment horizontal="center" vertical="center"/>
    </xf>
    <xf numFmtId="38" fontId="14" fillId="0" borderId="0" xfId="1" applyFont="1" applyFill="1" applyAlignment="1">
      <alignment vertical="center"/>
    </xf>
    <xf numFmtId="38" fontId="8" fillId="0" borderId="1" xfId="1" applyFont="1" applyFill="1" applyBorder="1" applyAlignment="1">
      <alignment vertical="center"/>
    </xf>
    <xf numFmtId="176" fontId="7" fillId="0" borderId="0" xfId="1" applyNumberFormat="1" applyFont="1" applyFill="1" applyAlignment="1">
      <alignment horizontal="center" vertical="center"/>
    </xf>
    <xf numFmtId="38" fontId="11" fillId="0" borderId="0" xfId="1" applyFont="1" applyFill="1" applyAlignment="1">
      <alignment horizontal="center" vertical="center"/>
    </xf>
    <xf numFmtId="176" fontId="8" fillId="0" borderId="0" xfId="1" applyNumberFormat="1" applyFont="1" applyFill="1" applyAlignment="1">
      <alignment vertical="center"/>
    </xf>
    <xf numFmtId="38" fontId="10" fillId="0" borderId="0" xfId="1" applyFont="1" applyFill="1" applyAlignment="1">
      <alignment horizontal="center" vertical="center"/>
    </xf>
    <xf numFmtId="38" fontId="13" fillId="0" borderId="0" xfId="1" applyFont="1" applyFill="1" applyAlignment="1">
      <alignment vertical="center"/>
    </xf>
    <xf numFmtId="38" fontId="8" fillId="0" borderId="16" xfId="1" applyFont="1" applyFill="1" applyBorder="1" applyAlignment="1">
      <alignment horizontal="right" vertical="center"/>
    </xf>
    <xf numFmtId="38" fontId="8" fillId="0" borderId="27" xfId="1" applyFont="1" applyFill="1" applyBorder="1" applyAlignment="1">
      <alignment horizontal="left" vertical="center"/>
    </xf>
    <xf numFmtId="38" fontId="8" fillId="0" borderId="17" xfId="1" applyFont="1" applyFill="1" applyBorder="1" applyAlignment="1">
      <alignment horizontal="left" vertical="center"/>
    </xf>
    <xf numFmtId="177" fontId="9" fillId="0" borderId="23" xfId="0" applyNumberFormat="1" applyFont="1" applyBorder="1">
      <alignment vertical="center"/>
    </xf>
    <xf numFmtId="178" fontId="15" fillId="2" borderId="23" xfId="1" applyNumberFormat="1" applyFont="1" applyFill="1" applyBorder="1" applyAlignment="1">
      <alignment horizontal="center" vertical="center"/>
    </xf>
    <xf numFmtId="178" fontId="15" fillId="2" borderId="25" xfId="1" applyNumberFormat="1" applyFont="1" applyFill="1" applyBorder="1" applyAlignment="1">
      <alignment horizontal="center" vertical="center"/>
    </xf>
    <xf numFmtId="178" fontId="15" fillId="2" borderId="24" xfId="1" applyNumberFormat="1" applyFont="1" applyFill="1" applyBorder="1" applyAlignment="1">
      <alignment horizontal="center" vertical="center"/>
    </xf>
    <xf numFmtId="178" fontId="15" fillId="2" borderId="26" xfId="1" applyNumberFormat="1" applyFont="1" applyFill="1" applyBorder="1" applyAlignment="1">
      <alignment horizontal="center" vertical="center"/>
    </xf>
    <xf numFmtId="38" fontId="9" fillId="0" borderId="18" xfId="1" applyFont="1" applyFill="1" applyBorder="1" applyAlignment="1">
      <alignment vertical="center"/>
    </xf>
    <xf numFmtId="38" fontId="9" fillId="0" borderId="29" xfId="1" applyFont="1" applyFill="1" applyBorder="1" applyAlignment="1">
      <alignment vertical="center"/>
    </xf>
    <xf numFmtId="177" fontId="9" fillId="0" borderId="24" xfId="0" applyNumberFormat="1" applyFont="1" applyBorder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30" xfId="1" applyFont="1" applyFill="1" applyBorder="1" applyAlignment="1">
      <alignment vertical="center"/>
    </xf>
    <xf numFmtId="38" fontId="9" fillId="2" borderId="22" xfId="1" applyFont="1" applyFill="1" applyBorder="1" applyAlignment="1">
      <alignment horizontal="center" vertical="center" shrinkToFit="1"/>
    </xf>
    <xf numFmtId="179" fontId="9" fillId="2" borderId="23" xfId="0" applyNumberFormat="1" applyFont="1" applyFill="1" applyBorder="1">
      <alignment vertical="center"/>
    </xf>
    <xf numFmtId="179" fontId="9" fillId="2" borderId="24" xfId="2" applyNumberFormat="1" applyFont="1" applyFill="1" applyBorder="1" applyAlignment="1">
      <alignment vertical="center"/>
    </xf>
    <xf numFmtId="179" fontId="9" fillId="2" borderId="23" xfId="2" applyNumberFormat="1" applyFont="1" applyFill="1" applyBorder="1" applyAlignment="1">
      <alignment vertical="center"/>
    </xf>
    <xf numFmtId="179" fontId="9" fillId="2" borderId="7" xfId="0" applyNumberFormat="1" applyFont="1" applyFill="1" applyBorder="1">
      <alignment vertical="center"/>
    </xf>
    <xf numFmtId="179" fontId="9" fillId="2" borderId="9" xfId="2" applyNumberFormat="1" applyFont="1" applyFill="1" applyBorder="1" applyAlignment="1">
      <alignment vertical="center"/>
    </xf>
    <xf numFmtId="179" fontId="9" fillId="2" borderId="7" xfId="2" applyNumberFormat="1" applyFont="1" applyFill="1" applyBorder="1" applyAlignment="1">
      <alignment vertical="center"/>
    </xf>
    <xf numFmtId="177" fontId="9" fillId="0" borderId="0" xfId="2" applyNumberFormat="1" applyFont="1" applyFill="1" applyBorder="1" applyAlignment="1">
      <alignment vertical="center"/>
    </xf>
    <xf numFmtId="177" fontId="9" fillId="2" borderId="17" xfId="0" applyNumberFormat="1" applyFont="1" applyFill="1" applyBorder="1">
      <alignment vertical="center"/>
    </xf>
    <xf numFmtId="177" fontId="9" fillId="2" borderId="27" xfId="0" applyNumberFormat="1" applyFont="1" applyFill="1" applyBorder="1">
      <alignment vertical="center"/>
    </xf>
    <xf numFmtId="38" fontId="9" fillId="0" borderId="13" xfId="1" applyFont="1" applyFill="1" applyBorder="1" applyAlignment="1">
      <alignment horizontal="center" vertical="center" shrinkToFit="1"/>
    </xf>
    <xf numFmtId="0" fontId="9" fillId="0" borderId="7" xfId="0" applyFont="1" applyBorder="1">
      <alignment vertical="center"/>
    </xf>
    <xf numFmtId="0" fontId="9" fillId="0" borderId="9" xfId="0" applyFont="1" applyBorder="1">
      <alignment vertical="center"/>
    </xf>
    <xf numFmtId="177" fontId="9" fillId="0" borderId="7" xfId="0" applyNumberFormat="1" applyFont="1" applyBorder="1">
      <alignment vertical="center"/>
    </xf>
    <xf numFmtId="177" fontId="9" fillId="0" borderId="9" xfId="0" applyNumberFormat="1" applyFont="1" applyBorder="1">
      <alignment vertical="center"/>
    </xf>
    <xf numFmtId="179" fontId="9" fillId="0" borderId="7" xfId="0" applyNumberFormat="1" applyFont="1" applyBorder="1">
      <alignment vertical="center"/>
    </xf>
    <xf numFmtId="179" fontId="9" fillId="0" borderId="9" xfId="2" applyNumberFormat="1" applyFont="1" applyFill="1" applyBorder="1" applyAlignment="1">
      <alignment vertical="center"/>
    </xf>
    <xf numFmtId="179" fontId="9" fillId="0" borderId="7" xfId="2" applyNumberFormat="1" applyFont="1" applyFill="1" applyBorder="1" applyAlignment="1">
      <alignment vertical="center"/>
    </xf>
    <xf numFmtId="38" fontId="9" fillId="0" borderId="31" xfId="1" applyFont="1" applyFill="1" applyBorder="1" applyAlignment="1">
      <alignment horizontal="center" vertical="center" shrinkToFit="1"/>
    </xf>
    <xf numFmtId="38" fontId="9" fillId="0" borderId="32" xfId="1" applyFont="1" applyFill="1" applyBorder="1" applyAlignment="1">
      <alignment horizontal="center" vertical="center" shrinkToFit="1"/>
    </xf>
    <xf numFmtId="38" fontId="9" fillId="0" borderId="33" xfId="1" applyFont="1" applyFill="1" applyBorder="1" applyAlignment="1">
      <alignment horizontal="center" vertical="center" shrinkToFit="1"/>
    </xf>
    <xf numFmtId="38" fontId="9" fillId="2" borderId="34" xfId="1" applyFont="1" applyFill="1" applyBorder="1" applyAlignment="1">
      <alignment horizontal="center" vertical="center" shrinkToFit="1"/>
    </xf>
    <xf numFmtId="38" fontId="9" fillId="0" borderId="35" xfId="1" applyFont="1" applyFill="1" applyBorder="1" applyAlignment="1">
      <alignment horizontal="center" vertical="center" shrinkToFit="1"/>
    </xf>
    <xf numFmtId="38" fontId="9" fillId="0" borderId="13" xfId="1" applyFont="1" applyFill="1" applyBorder="1" applyAlignment="1">
      <alignment horizontal="center" vertical="center" wrapText="1"/>
    </xf>
    <xf numFmtId="178" fontId="15" fillId="0" borderId="7" xfId="1" applyNumberFormat="1" applyFont="1" applyFill="1" applyBorder="1" applyAlignment="1">
      <alignment horizontal="center" vertical="center"/>
    </xf>
    <xf numFmtId="178" fontId="15" fillId="0" borderId="40" xfId="1" applyNumberFormat="1" applyFont="1" applyFill="1" applyBorder="1" applyAlignment="1">
      <alignment horizontal="center" vertical="center"/>
    </xf>
    <xf numFmtId="178" fontId="15" fillId="0" borderId="9" xfId="1" applyNumberFormat="1" applyFont="1" applyFill="1" applyBorder="1" applyAlignment="1">
      <alignment horizontal="center" vertical="center"/>
    </xf>
    <xf numFmtId="178" fontId="15" fillId="0" borderId="41" xfId="1" applyNumberFormat="1" applyFont="1" applyFill="1" applyBorder="1" applyAlignment="1">
      <alignment horizontal="center" vertical="center"/>
    </xf>
    <xf numFmtId="179" fontId="9" fillId="0" borderId="10" xfId="2" applyNumberFormat="1" applyFont="1" applyFill="1" applyBorder="1" applyAlignment="1">
      <alignment vertical="center"/>
    </xf>
    <xf numFmtId="38" fontId="9" fillId="0" borderId="39" xfId="1" applyFont="1" applyFill="1" applyBorder="1" applyAlignment="1">
      <alignment horizontal="center" vertical="center" shrinkToFit="1"/>
    </xf>
    <xf numFmtId="179" fontId="9" fillId="0" borderId="5" xfId="0" applyNumberFormat="1" applyFont="1" applyBorder="1">
      <alignment vertical="center"/>
    </xf>
    <xf numFmtId="179" fontId="9" fillId="0" borderId="5" xfId="2" applyNumberFormat="1" applyFont="1" applyFill="1" applyBorder="1" applyAlignment="1">
      <alignment vertical="center"/>
    </xf>
    <xf numFmtId="38" fontId="9" fillId="0" borderId="42" xfId="1" applyFont="1" applyFill="1" applyBorder="1" applyAlignment="1">
      <alignment horizontal="center" vertical="center" wrapText="1"/>
    </xf>
    <xf numFmtId="177" fontId="9" fillId="0" borderId="25" xfId="0" applyNumberFormat="1" applyFont="1" applyBorder="1">
      <alignment vertical="center"/>
    </xf>
    <xf numFmtId="177" fontId="9" fillId="0" borderId="43" xfId="0" applyNumberFormat="1" applyFont="1" applyBorder="1">
      <alignment vertical="center"/>
    </xf>
    <xf numFmtId="38" fontId="9" fillId="0" borderId="44" xfId="1" applyFont="1" applyFill="1" applyBorder="1" applyAlignment="1">
      <alignment horizontal="center" vertical="center" shrinkToFit="1"/>
    </xf>
    <xf numFmtId="38" fontId="9" fillId="0" borderId="45" xfId="1" applyFont="1" applyFill="1" applyBorder="1" applyAlignment="1">
      <alignment horizontal="center" vertical="center" shrinkToFit="1"/>
    </xf>
    <xf numFmtId="38" fontId="9" fillId="2" borderId="45" xfId="1" applyFont="1" applyFill="1" applyBorder="1" applyAlignment="1">
      <alignment horizontal="center" vertical="center" shrinkToFit="1"/>
    </xf>
    <xf numFmtId="38" fontId="9" fillId="0" borderId="46" xfId="1" applyFont="1" applyFill="1" applyBorder="1" applyAlignment="1">
      <alignment horizontal="center" vertical="center" shrinkToFit="1"/>
    </xf>
    <xf numFmtId="0" fontId="9" fillId="0" borderId="5" xfId="0" applyFont="1" applyBorder="1">
      <alignment vertical="center"/>
    </xf>
    <xf numFmtId="0" fontId="9" fillId="2" borderId="7" xfId="0" applyFont="1" applyFill="1" applyBorder="1">
      <alignment vertical="center"/>
    </xf>
    <xf numFmtId="0" fontId="9" fillId="0" borderId="10" xfId="0" applyFont="1" applyBorder="1">
      <alignment vertical="center"/>
    </xf>
    <xf numFmtId="0" fontId="9" fillId="2" borderId="9" xfId="0" applyFont="1" applyFill="1" applyBorder="1">
      <alignment vertical="center"/>
    </xf>
    <xf numFmtId="180" fontId="5" fillId="0" borderId="0" xfId="1" applyNumberFormat="1" applyFont="1" applyFill="1" applyAlignment="1">
      <alignment horizontal="center" vertical="center"/>
    </xf>
    <xf numFmtId="0" fontId="8" fillId="0" borderId="47" xfId="0" applyFont="1" applyBorder="1">
      <alignment vertical="center"/>
    </xf>
    <xf numFmtId="0" fontId="8" fillId="0" borderId="33" xfId="0" applyFont="1" applyBorder="1">
      <alignment vertical="center"/>
    </xf>
    <xf numFmtId="0" fontId="8" fillId="2" borderId="33" xfId="0" applyFont="1" applyFill="1" applyBorder="1">
      <alignment vertical="center"/>
    </xf>
    <xf numFmtId="179" fontId="9" fillId="0" borderId="47" xfId="2" applyNumberFormat="1" applyFont="1" applyFill="1" applyBorder="1" applyAlignment="1">
      <alignment vertical="center"/>
    </xf>
    <xf numFmtId="179" fontId="9" fillId="0" borderId="33" xfId="2" applyNumberFormat="1" applyFont="1" applyFill="1" applyBorder="1" applyAlignment="1">
      <alignment vertical="center"/>
    </xf>
    <xf numFmtId="179" fontId="9" fillId="2" borderId="33" xfId="2" applyNumberFormat="1" applyFont="1" applyFill="1" applyBorder="1" applyAlignment="1">
      <alignment vertical="center"/>
    </xf>
    <xf numFmtId="177" fontId="9" fillId="0" borderId="35" xfId="0" applyNumberFormat="1" applyFont="1" applyBorder="1">
      <alignment vertical="center"/>
    </xf>
    <xf numFmtId="179" fontId="9" fillId="0" borderId="47" xfId="2" applyNumberFormat="1" applyFont="1" applyFill="1" applyBorder="1" applyAlignment="1">
      <alignment vertical="center" shrinkToFit="1"/>
    </xf>
    <xf numFmtId="179" fontId="9" fillId="0" borderId="33" xfId="2" applyNumberFormat="1" applyFont="1" applyFill="1" applyBorder="1" applyAlignment="1">
      <alignment vertical="center" shrinkToFit="1"/>
    </xf>
    <xf numFmtId="179" fontId="9" fillId="2" borderId="35" xfId="2" applyNumberFormat="1" applyFont="1" applyFill="1" applyBorder="1" applyAlignment="1">
      <alignment vertical="center" shrinkToFit="1"/>
    </xf>
    <xf numFmtId="178" fontId="8" fillId="0" borderId="48" xfId="1" applyNumberFormat="1" applyFont="1" applyFill="1" applyBorder="1" applyAlignment="1">
      <alignment horizontal="center" vertical="center"/>
    </xf>
    <xf numFmtId="178" fontId="8" fillId="0" borderId="33" xfId="1" applyNumberFormat="1" applyFont="1" applyFill="1" applyBorder="1" applyAlignment="1">
      <alignment horizontal="center" vertical="center"/>
    </xf>
    <xf numFmtId="178" fontId="16" fillId="3" borderId="35" xfId="1" applyNumberFormat="1" applyFont="1" applyFill="1" applyBorder="1" applyAlignment="1">
      <alignment horizontal="center" vertical="center"/>
    </xf>
    <xf numFmtId="38" fontId="8" fillId="0" borderId="49" xfId="1" applyFont="1" applyFill="1" applyBorder="1" applyAlignment="1">
      <alignment horizontal="left" vertical="center"/>
    </xf>
    <xf numFmtId="0" fontId="9" fillId="0" borderId="50" xfId="0" applyFont="1" applyBorder="1">
      <alignment vertical="center"/>
    </xf>
    <xf numFmtId="0" fontId="9" fillId="0" borderId="51" xfId="0" applyFont="1" applyBorder="1">
      <alignment vertical="center"/>
    </xf>
    <xf numFmtId="0" fontId="9" fillId="2" borderId="51" xfId="0" applyFont="1" applyFill="1" applyBorder="1">
      <alignment vertical="center"/>
    </xf>
    <xf numFmtId="38" fontId="9" fillId="0" borderId="52" xfId="1" applyFont="1" applyFill="1" applyBorder="1" applyAlignment="1">
      <alignment vertical="center"/>
    </xf>
    <xf numFmtId="38" fontId="9" fillId="0" borderId="53" xfId="1" applyFont="1" applyFill="1" applyBorder="1" applyAlignment="1">
      <alignment vertical="center"/>
    </xf>
    <xf numFmtId="177" fontId="9" fillId="0" borderId="51" xfId="0" applyNumberFormat="1" applyFont="1" applyBorder="1">
      <alignment vertical="center"/>
    </xf>
    <xf numFmtId="177" fontId="9" fillId="2" borderId="54" xfId="0" applyNumberFormat="1" applyFont="1" applyFill="1" applyBorder="1">
      <alignment vertical="center"/>
    </xf>
    <xf numFmtId="179" fontId="9" fillId="0" borderId="50" xfId="2" applyNumberFormat="1" applyFont="1" applyFill="1" applyBorder="1" applyAlignment="1">
      <alignment vertical="center"/>
    </xf>
    <xf numFmtId="179" fontId="9" fillId="0" borderId="51" xfId="2" applyNumberFormat="1" applyFont="1" applyFill="1" applyBorder="1" applyAlignment="1">
      <alignment vertical="center"/>
    </xf>
    <xf numFmtId="179" fontId="9" fillId="2" borderId="51" xfId="2" applyNumberFormat="1" applyFont="1" applyFill="1" applyBorder="1" applyAlignment="1">
      <alignment vertical="center"/>
    </xf>
    <xf numFmtId="179" fontId="9" fillId="2" borderId="43" xfId="2" applyNumberFormat="1" applyFont="1" applyFill="1" applyBorder="1" applyAlignment="1">
      <alignment vertical="center"/>
    </xf>
    <xf numFmtId="38" fontId="15" fillId="0" borderId="51" xfId="1" applyFont="1" applyFill="1" applyBorder="1" applyAlignment="1">
      <alignment horizontal="center" vertical="center"/>
    </xf>
    <xf numFmtId="38" fontId="15" fillId="2" borderId="43" xfId="1" applyFont="1" applyFill="1" applyBorder="1" applyAlignment="1">
      <alignment horizontal="center" vertical="center"/>
    </xf>
    <xf numFmtId="0" fontId="9" fillId="0" borderId="55" xfId="0" applyFont="1" applyBorder="1">
      <alignment vertical="center"/>
    </xf>
    <xf numFmtId="0" fontId="9" fillId="0" borderId="56" xfId="0" applyFont="1" applyBorder="1">
      <alignment vertical="center"/>
    </xf>
    <xf numFmtId="0" fontId="9" fillId="2" borderId="56" xfId="0" applyFont="1" applyFill="1" applyBorder="1">
      <alignment vertical="center"/>
    </xf>
    <xf numFmtId="177" fontId="9" fillId="0" borderId="57" xfId="0" applyNumberFormat="1" applyFont="1" applyBorder="1">
      <alignment vertical="center"/>
    </xf>
    <xf numFmtId="38" fontId="9" fillId="0" borderId="58" xfId="1" applyFont="1" applyFill="1" applyBorder="1" applyAlignment="1">
      <alignment vertical="center"/>
    </xf>
    <xf numFmtId="38" fontId="9" fillId="0" borderId="59" xfId="1" applyFont="1" applyFill="1" applyBorder="1" applyAlignment="1">
      <alignment vertical="center"/>
    </xf>
    <xf numFmtId="177" fontId="9" fillId="0" borderId="56" xfId="0" applyNumberFormat="1" applyFont="1" applyBorder="1">
      <alignment vertical="center"/>
    </xf>
    <xf numFmtId="177" fontId="9" fillId="2" borderId="60" xfId="0" applyNumberFormat="1" applyFont="1" applyFill="1" applyBorder="1">
      <alignment vertical="center"/>
    </xf>
    <xf numFmtId="179" fontId="9" fillId="0" borderId="8" xfId="0" applyNumberFormat="1" applyFont="1" applyBorder="1">
      <alignment vertical="center"/>
    </xf>
    <xf numFmtId="179" fontId="9" fillId="0" borderId="40" xfId="0" applyNumberFormat="1" applyFont="1" applyBorder="1">
      <alignment vertical="center"/>
    </xf>
    <xf numFmtId="179" fontId="9" fillId="0" borderId="10" xfId="0" applyNumberFormat="1" applyFont="1" applyBorder="1">
      <alignment vertical="center"/>
    </xf>
    <xf numFmtId="179" fontId="9" fillId="0" borderId="9" xfId="0" applyNumberFormat="1" applyFont="1" applyBorder="1">
      <alignment vertical="center"/>
    </xf>
    <xf numFmtId="38" fontId="9" fillId="0" borderId="47" xfId="1" applyFont="1" applyFill="1" applyBorder="1" applyAlignment="1">
      <alignment horizontal="center" vertical="center" shrinkToFit="1"/>
    </xf>
    <xf numFmtId="38" fontId="9" fillId="2" borderId="33" xfId="1" applyFont="1" applyFill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center" vertical="center"/>
    </xf>
    <xf numFmtId="38" fontId="8" fillId="0" borderId="12" xfId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38" fontId="6" fillId="0" borderId="8" xfId="1" applyFont="1" applyFill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38" fontId="8" fillId="0" borderId="10" xfId="1" applyFont="1" applyFill="1" applyBorder="1" applyAlignment="1">
      <alignment horizontal="center" vertical="center" textRotation="255"/>
    </xf>
    <xf numFmtId="38" fontId="8" fillId="0" borderId="5" xfId="1" applyFont="1" applyFill="1" applyBorder="1" applyAlignment="1">
      <alignment horizontal="center" vertical="center" textRotation="255"/>
    </xf>
    <xf numFmtId="38" fontId="8" fillId="0" borderId="6" xfId="1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38" fontId="8" fillId="0" borderId="36" xfId="1" applyFont="1" applyFill="1" applyBorder="1" applyAlignment="1">
      <alignment horizontal="center" vertical="center"/>
    </xf>
    <xf numFmtId="38" fontId="8" fillId="0" borderId="37" xfId="1" applyFont="1" applyFill="1" applyBorder="1" applyAlignment="1">
      <alignment horizontal="center" vertical="center"/>
    </xf>
    <xf numFmtId="38" fontId="8" fillId="0" borderId="38" xfId="1" applyFont="1" applyFill="1" applyBorder="1" applyAlignment="1">
      <alignment horizontal="center" vertical="center"/>
    </xf>
    <xf numFmtId="38" fontId="9" fillId="0" borderId="36" xfId="1" applyFont="1" applyFill="1" applyBorder="1" applyAlignment="1">
      <alignment horizontal="center" vertical="center" wrapText="1"/>
    </xf>
    <xf numFmtId="38" fontId="9" fillId="0" borderId="37" xfId="1" applyFont="1" applyFill="1" applyBorder="1" applyAlignment="1">
      <alignment horizontal="center" vertical="center" wrapText="1"/>
    </xf>
    <xf numFmtId="38" fontId="9" fillId="0" borderId="38" xfId="1" applyFont="1" applyFill="1" applyBorder="1" applyAlignment="1">
      <alignment horizontal="center" vertical="center" wrapText="1"/>
    </xf>
    <xf numFmtId="38" fontId="9" fillId="0" borderId="20" xfId="1" applyFont="1" applyFill="1" applyBorder="1" applyAlignment="1">
      <alignment horizontal="center" vertical="center" wrapText="1"/>
    </xf>
    <xf numFmtId="38" fontId="9" fillId="0" borderId="2" xfId="1" applyFont="1" applyFill="1" applyBorder="1" applyAlignment="1">
      <alignment horizontal="center" vertical="center" wrapText="1"/>
    </xf>
    <xf numFmtId="38" fontId="9" fillId="0" borderId="21" xfId="1" applyFont="1" applyFill="1" applyBorder="1" applyAlignment="1">
      <alignment horizontal="center" vertical="center" wrapText="1"/>
    </xf>
    <xf numFmtId="38" fontId="5" fillId="0" borderId="0" xfId="1" applyFont="1" applyFill="1" applyAlignment="1">
      <alignment horizontal="center" vertical="center"/>
    </xf>
    <xf numFmtId="38" fontId="8" fillId="0" borderId="2" xfId="1" applyFont="1" applyFill="1" applyBorder="1" applyAlignment="1">
      <alignment horizontal="center" vertical="center" shrinkToFit="1"/>
    </xf>
    <xf numFmtId="38" fontId="8" fillId="0" borderId="21" xfId="1" applyFont="1" applyFill="1" applyBorder="1" applyAlignment="1">
      <alignment horizontal="center" vertical="center" shrinkToFit="1"/>
    </xf>
    <xf numFmtId="179" fontId="9" fillId="0" borderId="50" xfId="0" applyNumberFormat="1" applyFont="1" applyBorder="1">
      <alignment vertical="center"/>
    </xf>
    <xf numFmtId="179" fontId="9" fillId="0" borderId="51" xfId="0" applyNumberFormat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497;&#12452;&#12525;&#12483;&#12488;\&#38598;&#35336;\&#26032;&#12497;&#12452;&#12525;&#12483;&#12488;&#20107;&#25925;&#38598;&#35336;H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１"/>
      <sheetName val="表２"/>
      <sheetName val="表２ (2)"/>
      <sheetName val="表３"/>
      <sheetName val="表４"/>
      <sheetName val="表５"/>
      <sheetName val="表５－３"/>
      <sheetName val="表５－４"/>
      <sheetName val="表６"/>
      <sheetName val="表７"/>
      <sheetName val="表８"/>
      <sheetName val="表９"/>
      <sheetName val="表13(参考)"/>
      <sheetName val="表14"/>
      <sheetName val="表15(参考)"/>
      <sheetName val="表16"/>
      <sheetName val="表17(参考)"/>
      <sheetName val="表１８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6"/>
  <sheetViews>
    <sheetView showGridLines="0" tabSelected="1" zoomScale="55" zoomScaleNormal="55" zoomScaleSheetLayoutView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55" sqref="P55"/>
    </sheetView>
  </sheetViews>
  <sheetFormatPr defaultColWidth="9" defaultRowHeight="27.75" customHeight="1" x14ac:dyDescent="0.2"/>
  <cols>
    <col min="1" max="1" width="5.6328125" style="1" customWidth="1"/>
    <col min="2" max="2" width="10.6328125" style="1" customWidth="1"/>
    <col min="3" max="6" width="12.6328125" style="1" customWidth="1"/>
    <col min="7" max="7" width="16.08984375" style="1" customWidth="1"/>
    <col min="8" max="11" width="12.6328125" style="1" customWidth="1"/>
    <col min="12" max="12" width="16.08984375" style="1" customWidth="1"/>
    <col min="13" max="16" width="12.6328125" style="14" customWidth="1"/>
    <col min="17" max="17" width="16" style="14" customWidth="1"/>
    <col min="18" max="24" width="16.36328125" style="14" customWidth="1"/>
    <col min="25" max="25" width="16" style="13" customWidth="1"/>
    <col min="26" max="26" width="3.453125" style="8" customWidth="1"/>
    <col min="27" max="27" width="4.453125" style="1" customWidth="1"/>
    <col min="28" max="28" width="9" style="9"/>
    <col min="29" max="16384" width="9" style="1"/>
  </cols>
  <sheetData>
    <row r="1" spans="1:30" ht="27.75" customHeight="1" x14ac:dyDescent="0.2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</row>
    <row r="2" spans="1:30" ht="21" customHeight="1" thickBot="1" x14ac:dyDescent="0.25"/>
    <row r="3" spans="1:30" ht="48" customHeight="1" thickBot="1" x14ac:dyDescent="0.25">
      <c r="A3" s="15"/>
      <c r="B3" s="21" t="s">
        <v>0</v>
      </c>
      <c r="C3" s="132" t="s">
        <v>59</v>
      </c>
      <c r="D3" s="133"/>
      <c r="E3" s="133"/>
      <c r="F3" s="133"/>
      <c r="G3" s="134"/>
      <c r="H3" s="132" t="s">
        <v>60</v>
      </c>
      <c r="I3" s="133"/>
      <c r="J3" s="133"/>
      <c r="K3" s="133"/>
      <c r="L3" s="134"/>
      <c r="M3" s="135" t="s">
        <v>61</v>
      </c>
      <c r="N3" s="136"/>
      <c r="O3" s="136"/>
      <c r="P3" s="136"/>
      <c r="Q3" s="137"/>
      <c r="R3" s="138" t="s">
        <v>62</v>
      </c>
      <c r="S3" s="139"/>
      <c r="T3" s="139"/>
      <c r="U3" s="140"/>
      <c r="V3" s="142" t="s">
        <v>65</v>
      </c>
      <c r="W3" s="142"/>
      <c r="X3" s="142"/>
      <c r="Y3" s="143"/>
      <c r="AB3" s="16"/>
    </row>
    <row r="4" spans="1:30" ht="27.75" customHeight="1" thickBot="1" x14ac:dyDescent="0.25">
      <c r="A4" s="121" t="s">
        <v>1</v>
      </c>
      <c r="B4" s="120"/>
      <c r="C4" s="69" t="s">
        <v>67</v>
      </c>
      <c r="D4" s="70" t="s">
        <v>70</v>
      </c>
      <c r="E4" s="70" t="s">
        <v>68</v>
      </c>
      <c r="F4" s="71" t="s">
        <v>71</v>
      </c>
      <c r="G4" s="72" t="s">
        <v>73</v>
      </c>
      <c r="H4" s="52" t="s">
        <v>67</v>
      </c>
      <c r="I4" s="53" t="s">
        <v>70</v>
      </c>
      <c r="J4" s="54" t="s">
        <v>68</v>
      </c>
      <c r="K4" s="55" t="s">
        <v>72</v>
      </c>
      <c r="L4" s="56" t="s">
        <v>73</v>
      </c>
      <c r="M4" s="117" t="s">
        <v>67</v>
      </c>
      <c r="N4" s="54" t="s">
        <v>70</v>
      </c>
      <c r="O4" s="54" t="s">
        <v>68</v>
      </c>
      <c r="P4" s="118" t="s">
        <v>71</v>
      </c>
      <c r="Q4" s="56" t="s">
        <v>73</v>
      </c>
      <c r="R4" s="63" t="s">
        <v>67</v>
      </c>
      <c r="S4" s="44" t="s">
        <v>70</v>
      </c>
      <c r="T4" s="44" t="s">
        <v>68</v>
      </c>
      <c r="U4" s="34" t="s">
        <v>71</v>
      </c>
      <c r="V4" s="66" t="s">
        <v>74</v>
      </c>
      <c r="W4" s="57" t="s">
        <v>75</v>
      </c>
      <c r="X4" s="57" t="s">
        <v>76</v>
      </c>
      <c r="Y4" s="12" t="s">
        <v>77</v>
      </c>
    </row>
    <row r="5" spans="1:30" ht="25.5" customHeight="1" x14ac:dyDescent="0.2">
      <c r="A5" s="122" t="s">
        <v>2</v>
      </c>
      <c r="B5" s="123"/>
      <c r="C5" s="105">
        <v>6</v>
      </c>
      <c r="D5" s="106">
        <v>11</v>
      </c>
      <c r="E5" s="106">
        <v>6</v>
      </c>
      <c r="F5" s="107">
        <v>10</v>
      </c>
      <c r="G5" s="108">
        <f>F5-E5</f>
        <v>4</v>
      </c>
      <c r="H5" s="109">
        <v>36</v>
      </c>
      <c r="I5" s="110">
        <v>30</v>
      </c>
      <c r="J5" s="111">
        <v>32</v>
      </c>
      <c r="K5" s="112">
        <v>39</v>
      </c>
      <c r="L5" s="108">
        <f>K5-J5</f>
        <v>7</v>
      </c>
      <c r="M5" s="49">
        <f t="shared" ref="M5" si="0">C5+H5</f>
        <v>42</v>
      </c>
      <c r="N5" s="49">
        <f t="shared" ref="N5" si="1">D5+I5</f>
        <v>41</v>
      </c>
      <c r="O5" s="49">
        <f t="shared" ref="O5" si="2">E5+J5</f>
        <v>38</v>
      </c>
      <c r="P5" s="38">
        <f t="shared" ref="P5:P36" si="3">F5+K5</f>
        <v>49</v>
      </c>
      <c r="Q5" s="24">
        <f t="shared" ref="Q5:Q36" si="4">G5+L5</f>
        <v>11</v>
      </c>
      <c r="R5" s="64">
        <v>70107</v>
      </c>
      <c r="S5" s="49">
        <v>70115</v>
      </c>
      <c r="T5" s="49">
        <v>69910</v>
      </c>
      <c r="U5" s="35">
        <v>69715</v>
      </c>
      <c r="V5" s="58">
        <f t="shared" ref="V5:V51" si="5">M5/R5*10000</f>
        <v>5.9908425692156273</v>
      </c>
      <c r="W5" s="58">
        <f t="shared" ref="W5:W51" si="6">N5/S5*10000</f>
        <v>5.8475361905441066</v>
      </c>
      <c r="X5" s="58">
        <f t="shared" ref="X5:X51" si="7">O5/T5*10000</f>
        <v>5.4355600057216424</v>
      </c>
      <c r="Y5" s="25">
        <f t="shared" ref="Y5:Y51" si="8">P5/U5*10000</f>
        <v>7.0286165100767413</v>
      </c>
      <c r="Z5" s="17"/>
      <c r="AB5" s="18"/>
    </row>
    <row r="6" spans="1:30" ht="25.5" customHeight="1" x14ac:dyDescent="0.2">
      <c r="A6" s="124" t="s">
        <v>3</v>
      </c>
      <c r="B6" s="22" t="s">
        <v>4</v>
      </c>
      <c r="C6" s="75">
        <v>3</v>
      </c>
      <c r="D6" s="46">
        <v>2</v>
      </c>
      <c r="E6" s="46">
        <v>7</v>
      </c>
      <c r="F6" s="76">
        <v>2</v>
      </c>
      <c r="G6" s="67">
        <f t="shared" ref="G6:G52" si="9">F6-E6</f>
        <v>-5</v>
      </c>
      <c r="H6" s="32">
        <v>16</v>
      </c>
      <c r="I6" s="33">
        <v>9</v>
      </c>
      <c r="J6" s="48">
        <v>11</v>
      </c>
      <c r="K6" s="43">
        <v>7</v>
      </c>
      <c r="L6" s="67">
        <f t="shared" ref="L6:L53" si="10">K6-J6</f>
        <v>-4</v>
      </c>
      <c r="M6" s="113">
        <f t="shared" ref="M6:M52" si="11">C6+H6</f>
        <v>19</v>
      </c>
      <c r="N6" s="114">
        <f t="shared" ref="N6:N52" si="12">D6+I6</f>
        <v>11</v>
      </c>
      <c r="O6" s="114">
        <f t="shared" ref="O6:O52" si="13">E6+J6</f>
        <v>18</v>
      </c>
      <c r="P6" s="39">
        <f t="shared" si="3"/>
        <v>9</v>
      </c>
      <c r="Q6" s="67">
        <f t="shared" si="4"/>
        <v>-9</v>
      </c>
      <c r="R6" s="62">
        <v>28218</v>
      </c>
      <c r="S6" s="50">
        <v>28206</v>
      </c>
      <c r="T6" s="50">
        <v>28212</v>
      </c>
      <c r="U6" s="36">
        <v>28161</v>
      </c>
      <c r="V6" s="59">
        <f t="shared" si="5"/>
        <v>6.7332908072861297</v>
      </c>
      <c r="W6" s="59">
        <f t="shared" si="6"/>
        <v>3.8998794582712897</v>
      </c>
      <c r="X6" s="59">
        <f t="shared" si="7"/>
        <v>6.3802637175669927</v>
      </c>
      <c r="Y6" s="26">
        <f t="shared" si="8"/>
        <v>3.1959092361776924</v>
      </c>
      <c r="AB6" s="18"/>
      <c r="AD6" s="17"/>
    </row>
    <row r="7" spans="1:30" ht="25.5" customHeight="1" x14ac:dyDescent="0.2">
      <c r="A7" s="125"/>
      <c r="B7" s="22" t="s">
        <v>5</v>
      </c>
      <c r="C7" s="75">
        <v>5</v>
      </c>
      <c r="D7" s="46">
        <v>4</v>
      </c>
      <c r="E7" s="46">
        <v>3</v>
      </c>
      <c r="F7" s="76">
        <v>1</v>
      </c>
      <c r="G7" s="31">
        <f t="shared" si="9"/>
        <v>-2</v>
      </c>
      <c r="H7" s="32">
        <v>17</v>
      </c>
      <c r="I7" s="33">
        <v>16</v>
      </c>
      <c r="J7" s="48">
        <v>24</v>
      </c>
      <c r="K7" s="43">
        <v>19</v>
      </c>
      <c r="L7" s="31">
        <f t="shared" si="10"/>
        <v>-5</v>
      </c>
      <c r="M7" s="115">
        <f t="shared" si="11"/>
        <v>22</v>
      </c>
      <c r="N7" s="116">
        <f t="shared" si="12"/>
        <v>20</v>
      </c>
      <c r="O7" s="116">
        <f t="shared" si="13"/>
        <v>27</v>
      </c>
      <c r="P7" s="39">
        <f t="shared" si="3"/>
        <v>20</v>
      </c>
      <c r="Q7" s="31">
        <f t="shared" si="4"/>
        <v>-7</v>
      </c>
      <c r="R7" s="62">
        <v>23719</v>
      </c>
      <c r="S7" s="50">
        <v>23297</v>
      </c>
      <c r="T7" s="50">
        <v>23134</v>
      </c>
      <c r="U7" s="36">
        <v>23002</v>
      </c>
      <c r="V7" s="60">
        <f t="shared" si="5"/>
        <v>9.2752645558413089</v>
      </c>
      <c r="W7" s="60">
        <f t="shared" si="6"/>
        <v>8.5847963257071722</v>
      </c>
      <c r="X7" s="60">
        <f t="shared" si="7"/>
        <v>11.671133396732081</v>
      </c>
      <c r="Y7" s="27">
        <f t="shared" si="8"/>
        <v>8.6948960959916537</v>
      </c>
      <c r="Z7" s="17"/>
      <c r="AB7" s="18"/>
    </row>
    <row r="8" spans="1:30" ht="25.5" customHeight="1" x14ac:dyDescent="0.2">
      <c r="A8" s="125"/>
      <c r="B8" s="22" t="s">
        <v>6</v>
      </c>
      <c r="C8" s="75">
        <v>2</v>
      </c>
      <c r="D8" s="46">
        <v>3</v>
      </c>
      <c r="E8" s="46">
        <v>0</v>
      </c>
      <c r="F8" s="76">
        <v>3</v>
      </c>
      <c r="G8" s="31">
        <f t="shared" si="9"/>
        <v>3</v>
      </c>
      <c r="H8" s="32">
        <v>7</v>
      </c>
      <c r="I8" s="33">
        <v>7</v>
      </c>
      <c r="J8" s="48">
        <v>5</v>
      </c>
      <c r="K8" s="43">
        <v>5</v>
      </c>
      <c r="L8" s="31">
        <f t="shared" si="10"/>
        <v>0</v>
      </c>
      <c r="M8" s="115">
        <f t="shared" si="11"/>
        <v>9</v>
      </c>
      <c r="N8" s="116">
        <f t="shared" si="12"/>
        <v>10</v>
      </c>
      <c r="O8" s="116">
        <f t="shared" si="13"/>
        <v>5</v>
      </c>
      <c r="P8" s="39">
        <f t="shared" si="3"/>
        <v>8</v>
      </c>
      <c r="Q8" s="31">
        <f t="shared" si="4"/>
        <v>3</v>
      </c>
      <c r="R8" s="62">
        <v>14390</v>
      </c>
      <c r="S8" s="50">
        <v>14300</v>
      </c>
      <c r="T8" s="50">
        <v>14056</v>
      </c>
      <c r="U8" s="36">
        <v>13965</v>
      </c>
      <c r="V8" s="60">
        <f t="shared" si="5"/>
        <v>6.2543432939541352</v>
      </c>
      <c r="W8" s="60">
        <f t="shared" si="6"/>
        <v>6.9930069930069934</v>
      </c>
      <c r="X8" s="60">
        <f t="shared" si="7"/>
        <v>3.5571997723392146</v>
      </c>
      <c r="Y8" s="27">
        <f t="shared" si="8"/>
        <v>5.7286072323666311</v>
      </c>
      <c r="AB8" s="18"/>
    </row>
    <row r="9" spans="1:30" ht="25.5" customHeight="1" x14ac:dyDescent="0.2">
      <c r="A9" s="125"/>
      <c r="B9" s="22" t="s">
        <v>7</v>
      </c>
      <c r="C9" s="75">
        <v>0</v>
      </c>
      <c r="D9" s="46">
        <v>6</v>
      </c>
      <c r="E9" s="46">
        <v>4</v>
      </c>
      <c r="F9" s="76">
        <v>3</v>
      </c>
      <c r="G9" s="31">
        <f t="shared" si="9"/>
        <v>-1</v>
      </c>
      <c r="H9" s="32">
        <v>6</v>
      </c>
      <c r="I9" s="33">
        <v>7</v>
      </c>
      <c r="J9" s="48">
        <v>7</v>
      </c>
      <c r="K9" s="43">
        <v>11</v>
      </c>
      <c r="L9" s="31">
        <f t="shared" si="10"/>
        <v>4</v>
      </c>
      <c r="M9" s="115">
        <f t="shared" si="11"/>
        <v>6</v>
      </c>
      <c r="N9" s="116">
        <f t="shared" si="12"/>
        <v>13</v>
      </c>
      <c r="O9" s="116">
        <f t="shared" si="13"/>
        <v>11</v>
      </c>
      <c r="P9" s="39">
        <f t="shared" si="3"/>
        <v>14</v>
      </c>
      <c r="Q9" s="31">
        <f t="shared" si="4"/>
        <v>3</v>
      </c>
      <c r="R9" s="62">
        <v>14635</v>
      </c>
      <c r="S9" s="50">
        <v>14513</v>
      </c>
      <c r="T9" s="50">
        <v>14446</v>
      </c>
      <c r="U9" s="36">
        <v>14385</v>
      </c>
      <c r="V9" s="60">
        <f t="shared" si="5"/>
        <v>4.0997608472839087</v>
      </c>
      <c r="W9" s="60">
        <f t="shared" si="6"/>
        <v>8.9574863915110594</v>
      </c>
      <c r="X9" s="60">
        <f t="shared" si="7"/>
        <v>7.6145645853523476</v>
      </c>
      <c r="Y9" s="27">
        <f t="shared" si="8"/>
        <v>9.7323600973236015</v>
      </c>
      <c r="Z9" s="19"/>
      <c r="AB9" s="18"/>
    </row>
    <row r="10" spans="1:30" ht="25.5" customHeight="1" x14ac:dyDescent="0.2">
      <c r="A10" s="125"/>
      <c r="B10" s="22" t="s">
        <v>8</v>
      </c>
      <c r="C10" s="75">
        <v>1</v>
      </c>
      <c r="D10" s="46">
        <v>1</v>
      </c>
      <c r="E10" s="46">
        <v>0</v>
      </c>
      <c r="F10" s="76">
        <v>2</v>
      </c>
      <c r="G10" s="31">
        <f t="shared" si="9"/>
        <v>2</v>
      </c>
      <c r="H10" s="32">
        <v>5</v>
      </c>
      <c r="I10" s="33">
        <v>6</v>
      </c>
      <c r="J10" s="48">
        <v>2</v>
      </c>
      <c r="K10" s="43">
        <v>7</v>
      </c>
      <c r="L10" s="31">
        <f t="shared" si="10"/>
        <v>5</v>
      </c>
      <c r="M10" s="115">
        <f t="shared" si="11"/>
        <v>6</v>
      </c>
      <c r="N10" s="116">
        <f t="shared" si="12"/>
        <v>7</v>
      </c>
      <c r="O10" s="116">
        <f t="shared" si="13"/>
        <v>2</v>
      </c>
      <c r="P10" s="39">
        <f t="shared" si="3"/>
        <v>9</v>
      </c>
      <c r="Q10" s="31">
        <f t="shared" si="4"/>
        <v>7</v>
      </c>
      <c r="R10" s="62">
        <v>9714</v>
      </c>
      <c r="S10" s="50">
        <v>9564</v>
      </c>
      <c r="T10" s="50">
        <v>9432</v>
      </c>
      <c r="U10" s="36">
        <v>9374</v>
      </c>
      <c r="V10" s="60">
        <f t="shared" si="5"/>
        <v>6.1766522544780731</v>
      </c>
      <c r="W10" s="60">
        <f t="shared" si="6"/>
        <v>7.3191133416980341</v>
      </c>
      <c r="X10" s="60">
        <f t="shared" si="7"/>
        <v>2.1204410517387617</v>
      </c>
      <c r="Y10" s="27">
        <f t="shared" si="8"/>
        <v>9.6010241092383186</v>
      </c>
      <c r="Z10" s="19"/>
      <c r="AB10" s="18"/>
    </row>
    <row r="11" spans="1:30" ht="25.5" customHeight="1" x14ac:dyDescent="0.2">
      <c r="A11" s="125"/>
      <c r="B11" s="23" t="s">
        <v>9</v>
      </c>
      <c r="C11" s="73">
        <v>1</v>
      </c>
      <c r="D11" s="45">
        <v>1</v>
      </c>
      <c r="E11" s="45">
        <v>1</v>
      </c>
      <c r="F11" s="74">
        <v>1</v>
      </c>
      <c r="G11" s="24">
        <f t="shared" si="9"/>
        <v>0</v>
      </c>
      <c r="H11" s="29">
        <v>7</v>
      </c>
      <c r="I11" s="30">
        <v>8</v>
      </c>
      <c r="J11" s="47">
        <v>5</v>
      </c>
      <c r="K11" s="42">
        <v>5</v>
      </c>
      <c r="L11" s="24">
        <f t="shared" si="10"/>
        <v>0</v>
      </c>
      <c r="M11" s="64">
        <f t="shared" si="11"/>
        <v>8</v>
      </c>
      <c r="N11" s="49">
        <f t="shared" si="12"/>
        <v>9</v>
      </c>
      <c r="O11" s="49">
        <f t="shared" si="13"/>
        <v>6</v>
      </c>
      <c r="P11" s="40">
        <f t="shared" si="3"/>
        <v>6</v>
      </c>
      <c r="Q11" s="24">
        <f t="shared" si="4"/>
        <v>0</v>
      </c>
      <c r="R11" s="65">
        <v>8416</v>
      </c>
      <c r="S11" s="51">
        <v>8377</v>
      </c>
      <c r="T11" s="51">
        <v>8254</v>
      </c>
      <c r="U11" s="37">
        <v>8171</v>
      </c>
      <c r="V11" s="58">
        <f t="shared" si="5"/>
        <v>9.5057034220532319</v>
      </c>
      <c r="W11" s="58">
        <f t="shared" si="6"/>
        <v>10.743702996299392</v>
      </c>
      <c r="X11" s="58">
        <f t="shared" si="7"/>
        <v>7.2692028107584203</v>
      </c>
      <c r="Y11" s="25">
        <f t="shared" si="8"/>
        <v>7.3430424672622685</v>
      </c>
      <c r="AB11" s="18"/>
    </row>
    <row r="12" spans="1:30" ht="25.5" customHeight="1" x14ac:dyDescent="0.2">
      <c r="A12" s="126" t="s">
        <v>10</v>
      </c>
      <c r="B12" s="22" t="s">
        <v>11</v>
      </c>
      <c r="C12" s="75">
        <v>3</v>
      </c>
      <c r="D12" s="46">
        <v>2</v>
      </c>
      <c r="E12" s="46">
        <v>2</v>
      </c>
      <c r="F12" s="76">
        <v>7</v>
      </c>
      <c r="G12" s="67">
        <f t="shared" si="9"/>
        <v>5</v>
      </c>
      <c r="H12" s="32">
        <v>15</v>
      </c>
      <c r="I12" s="33">
        <v>11</v>
      </c>
      <c r="J12" s="48">
        <v>12</v>
      </c>
      <c r="K12" s="43">
        <v>10</v>
      </c>
      <c r="L12" s="67">
        <f t="shared" si="10"/>
        <v>-2</v>
      </c>
      <c r="M12" s="113">
        <f t="shared" si="11"/>
        <v>18</v>
      </c>
      <c r="N12" s="114">
        <f t="shared" si="12"/>
        <v>13</v>
      </c>
      <c r="O12" s="114">
        <f t="shared" si="13"/>
        <v>14</v>
      </c>
      <c r="P12" s="39">
        <f t="shared" si="3"/>
        <v>17</v>
      </c>
      <c r="Q12" s="67">
        <f t="shared" si="4"/>
        <v>3</v>
      </c>
      <c r="R12" s="62">
        <v>24041</v>
      </c>
      <c r="S12" s="50">
        <v>23768</v>
      </c>
      <c r="T12" s="50">
        <v>23591</v>
      </c>
      <c r="U12" s="36">
        <v>23439</v>
      </c>
      <c r="V12" s="59">
        <f t="shared" si="5"/>
        <v>7.4872093506925665</v>
      </c>
      <c r="W12" s="59">
        <f t="shared" si="6"/>
        <v>5.4695388757993939</v>
      </c>
      <c r="X12" s="59">
        <f t="shared" si="7"/>
        <v>5.9344665338476545</v>
      </c>
      <c r="Y12" s="26">
        <f t="shared" si="8"/>
        <v>7.2528691497077515</v>
      </c>
      <c r="Z12" s="19"/>
      <c r="AB12" s="18"/>
    </row>
    <row r="13" spans="1:30" ht="25.5" customHeight="1" x14ac:dyDescent="0.2">
      <c r="A13" s="127"/>
      <c r="B13" s="22" t="s">
        <v>12</v>
      </c>
      <c r="C13" s="75">
        <v>1</v>
      </c>
      <c r="D13" s="46">
        <v>2</v>
      </c>
      <c r="E13" s="46">
        <v>2</v>
      </c>
      <c r="F13" s="76">
        <v>2</v>
      </c>
      <c r="G13" s="31">
        <f t="shared" si="9"/>
        <v>0</v>
      </c>
      <c r="H13" s="32">
        <v>8</v>
      </c>
      <c r="I13" s="33">
        <v>18</v>
      </c>
      <c r="J13" s="48">
        <v>9</v>
      </c>
      <c r="K13" s="43">
        <v>6</v>
      </c>
      <c r="L13" s="31">
        <f t="shared" si="10"/>
        <v>-3</v>
      </c>
      <c r="M13" s="115">
        <f t="shared" si="11"/>
        <v>9</v>
      </c>
      <c r="N13" s="116">
        <f t="shared" si="12"/>
        <v>20</v>
      </c>
      <c r="O13" s="116">
        <f t="shared" si="13"/>
        <v>11</v>
      </c>
      <c r="P13" s="39">
        <f t="shared" si="3"/>
        <v>8</v>
      </c>
      <c r="Q13" s="31">
        <f t="shared" si="4"/>
        <v>-3</v>
      </c>
      <c r="R13" s="62">
        <v>18884</v>
      </c>
      <c r="S13" s="50">
        <v>18901</v>
      </c>
      <c r="T13" s="50">
        <v>18990</v>
      </c>
      <c r="U13" s="36">
        <v>19029</v>
      </c>
      <c r="V13" s="60">
        <f t="shared" si="5"/>
        <v>4.7659394196144884</v>
      </c>
      <c r="W13" s="60">
        <f t="shared" si="6"/>
        <v>10.581450716893286</v>
      </c>
      <c r="X13" s="60">
        <f t="shared" si="7"/>
        <v>5.7925223802001051</v>
      </c>
      <c r="Y13" s="27">
        <f t="shared" si="8"/>
        <v>4.2041095170529195</v>
      </c>
      <c r="Z13" s="19"/>
      <c r="AB13" s="18"/>
    </row>
    <row r="14" spans="1:30" ht="25.5" customHeight="1" x14ac:dyDescent="0.2">
      <c r="A14" s="127"/>
      <c r="B14" s="22" t="s">
        <v>13</v>
      </c>
      <c r="C14" s="75">
        <v>2</v>
      </c>
      <c r="D14" s="46">
        <v>0</v>
      </c>
      <c r="E14" s="46">
        <v>5</v>
      </c>
      <c r="F14" s="76">
        <v>1</v>
      </c>
      <c r="G14" s="31">
        <f t="shared" si="9"/>
        <v>-4</v>
      </c>
      <c r="H14" s="32">
        <v>5</v>
      </c>
      <c r="I14" s="33">
        <v>8</v>
      </c>
      <c r="J14" s="48">
        <v>10</v>
      </c>
      <c r="K14" s="43">
        <v>4</v>
      </c>
      <c r="L14" s="31">
        <f t="shared" si="10"/>
        <v>-6</v>
      </c>
      <c r="M14" s="115">
        <f t="shared" si="11"/>
        <v>7</v>
      </c>
      <c r="N14" s="116">
        <f t="shared" si="12"/>
        <v>8</v>
      </c>
      <c r="O14" s="116">
        <f t="shared" si="13"/>
        <v>15</v>
      </c>
      <c r="P14" s="39">
        <f t="shared" si="3"/>
        <v>5</v>
      </c>
      <c r="Q14" s="31">
        <f t="shared" si="4"/>
        <v>-10</v>
      </c>
      <c r="R14" s="62">
        <v>13744</v>
      </c>
      <c r="S14" s="50">
        <v>13729</v>
      </c>
      <c r="T14" s="50">
        <v>13885</v>
      </c>
      <c r="U14" s="36">
        <v>13843</v>
      </c>
      <c r="V14" s="60">
        <f t="shared" si="5"/>
        <v>5.0931315483119901</v>
      </c>
      <c r="W14" s="60">
        <f t="shared" si="6"/>
        <v>5.8270813606234979</v>
      </c>
      <c r="X14" s="60">
        <f t="shared" si="7"/>
        <v>10.803024846957147</v>
      </c>
      <c r="Y14" s="27">
        <f t="shared" si="8"/>
        <v>3.6119338293722456</v>
      </c>
      <c r="Z14" s="19"/>
      <c r="AB14" s="18"/>
    </row>
    <row r="15" spans="1:30" ht="25.5" customHeight="1" x14ac:dyDescent="0.2">
      <c r="A15" s="127"/>
      <c r="B15" s="23" t="s">
        <v>14</v>
      </c>
      <c r="C15" s="73">
        <v>4</v>
      </c>
      <c r="D15" s="45">
        <v>1</v>
      </c>
      <c r="E15" s="45">
        <v>1</v>
      </c>
      <c r="F15" s="74">
        <v>2</v>
      </c>
      <c r="G15" s="24">
        <f t="shared" si="9"/>
        <v>1</v>
      </c>
      <c r="H15" s="29">
        <v>9</v>
      </c>
      <c r="I15" s="30">
        <v>6</v>
      </c>
      <c r="J15" s="47">
        <v>8</v>
      </c>
      <c r="K15" s="42">
        <v>6</v>
      </c>
      <c r="L15" s="24">
        <f t="shared" si="10"/>
        <v>-2</v>
      </c>
      <c r="M15" s="64">
        <f t="shared" si="11"/>
        <v>13</v>
      </c>
      <c r="N15" s="49">
        <f t="shared" si="12"/>
        <v>7</v>
      </c>
      <c r="O15" s="49">
        <f t="shared" si="13"/>
        <v>9</v>
      </c>
      <c r="P15" s="40">
        <f t="shared" si="3"/>
        <v>8</v>
      </c>
      <c r="Q15" s="24">
        <f t="shared" si="4"/>
        <v>-1</v>
      </c>
      <c r="R15" s="65">
        <v>12954</v>
      </c>
      <c r="S15" s="51">
        <v>12922</v>
      </c>
      <c r="T15" s="51">
        <v>12928</v>
      </c>
      <c r="U15" s="37">
        <v>12900</v>
      </c>
      <c r="V15" s="58">
        <f t="shared" si="5"/>
        <v>10.035510267098966</v>
      </c>
      <c r="W15" s="58">
        <f t="shared" si="6"/>
        <v>5.4171180931744312</v>
      </c>
      <c r="X15" s="58">
        <f t="shared" si="7"/>
        <v>6.961633663366336</v>
      </c>
      <c r="Y15" s="25">
        <f t="shared" si="8"/>
        <v>6.2015503875968996</v>
      </c>
      <c r="AB15" s="18"/>
    </row>
    <row r="16" spans="1:30" ht="25.5" customHeight="1" x14ac:dyDescent="0.2">
      <c r="A16" s="124" t="s">
        <v>15</v>
      </c>
      <c r="B16" s="22" t="s">
        <v>16</v>
      </c>
      <c r="C16" s="75">
        <v>9</v>
      </c>
      <c r="D16" s="46">
        <v>7</v>
      </c>
      <c r="E16" s="46">
        <v>9</v>
      </c>
      <c r="F16" s="76">
        <v>8</v>
      </c>
      <c r="G16" s="67">
        <f t="shared" si="9"/>
        <v>-1</v>
      </c>
      <c r="H16" s="32">
        <v>42</v>
      </c>
      <c r="I16" s="33">
        <v>61</v>
      </c>
      <c r="J16" s="48">
        <v>61</v>
      </c>
      <c r="K16" s="43">
        <v>68</v>
      </c>
      <c r="L16" s="67">
        <f t="shared" si="10"/>
        <v>7</v>
      </c>
      <c r="M16" s="113">
        <f t="shared" si="11"/>
        <v>51</v>
      </c>
      <c r="N16" s="114">
        <f t="shared" si="12"/>
        <v>68</v>
      </c>
      <c r="O16" s="114">
        <f t="shared" si="13"/>
        <v>70</v>
      </c>
      <c r="P16" s="39">
        <f t="shared" si="3"/>
        <v>76</v>
      </c>
      <c r="Q16" s="67">
        <f t="shared" si="4"/>
        <v>6</v>
      </c>
      <c r="R16" s="62">
        <v>93441</v>
      </c>
      <c r="S16" s="50">
        <v>93363</v>
      </c>
      <c r="T16" s="50">
        <v>92503</v>
      </c>
      <c r="U16" s="36">
        <v>91693</v>
      </c>
      <c r="V16" s="59">
        <f t="shared" si="5"/>
        <v>5.457989533502424</v>
      </c>
      <c r="W16" s="59">
        <f t="shared" si="6"/>
        <v>7.283399205252616</v>
      </c>
      <c r="X16" s="59">
        <f t="shared" si="7"/>
        <v>7.5673221409035385</v>
      </c>
      <c r="Y16" s="26">
        <f t="shared" si="8"/>
        <v>8.2885280228588876</v>
      </c>
      <c r="Z16" s="17"/>
      <c r="AB16" s="18"/>
    </row>
    <row r="17" spans="1:28" ht="25.5" customHeight="1" x14ac:dyDescent="0.2">
      <c r="A17" s="125"/>
      <c r="B17" s="22" t="s">
        <v>17</v>
      </c>
      <c r="C17" s="75">
        <v>10</v>
      </c>
      <c r="D17" s="46">
        <v>9</v>
      </c>
      <c r="E17" s="46">
        <v>20</v>
      </c>
      <c r="F17" s="76">
        <v>13</v>
      </c>
      <c r="G17" s="31">
        <f t="shared" si="9"/>
        <v>-7</v>
      </c>
      <c r="H17" s="32">
        <v>41</v>
      </c>
      <c r="I17" s="33">
        <v>41</v>
      </c>
      <c r="J17" s="48">
        <v>44</v>
      </c>
      <c r="K17" s="43">
        <v>36</v>
      </c>
      <c r="L17" s="31">
        <f t="shared" si="10"/>
        <v>-8</v>
      </c>
      <c r="M17" s="115">
        <f t="shared" si="11"/>
        <v>51</v>
      </c>
      <c r="N17" s="116">
        <f t="shared" si="12"/>
        <v>50</v>
      </c>
      <c r="O17" s="116">
        <f t="shared" si="13"/>
        <v>64</v>
      </c>
      <c r="P17" s="39">
        <f t="shared" si="3"/>
        <v>49</v>
      </c>
      <c r="Q17" s="31">
        <f t="shared" si="4"/>
        <v>-15</v>
      </c>
      <c r="R17" s="62">
        <v>71066</v>
      </c>
      <c r="S17" s="50">
        <v>70950</v>
      </c>
      <c r="T17" s="50">
        <v>71096</v>
      </c>
      <c r="U17" s="36">
        <v>71525</v>
      </c>
      <c r="V17" s="60">
        <f t="shared" si="5"/>
        <v>7.1764275462246356</v>
      </c>
      <c r="W17" s="60">
        <f t="shared" si="6"/>
        <v>7.0472163495419311</v>
      </c>
      <c r="X17" s="60">
        <f t="shared" si="7"/>
        <v>9.0019129064926293</v>
      </c>
      <c r="Y17" s="27">
        <f t="shared" si="8"/>
        <v>6.850751485494583</v>
      </c>
      <c r="Z17" s="19"/>
      <c r="AB17" s="18"/>
    </row>
    <row r="18" spans="1:28" ht="25.5" customHeight="1" x14ac:dyDescent="0.2">
      <c r="A18" s="125"/>
      <c r="B18" s="22" t="s">
        <v>18</v>
      </c>
      <c r="C18" s="75">
        <v>9</v>
      </c>
      <c r="D18" s="46">
        <v>9</v>
      </c>
      <c r="E18" s="46">
        <v>10</v>
      </c>
      <c r="F18" s="76">
        <v>9</v>
      </c>
      <c r="G18" s="31">
        <f t="shared" si="9"/>
        <v>-1</v>
      </c>
      <c r="H18" s="32">
        <v>53</v>
      </c>
      <c r="I18" s="33">
        <v>47</v>
      </c>
      <c r="J18" s="48">
        <v>49</v>
      </c>
      <c r="K18" s="43">
        <v>43</v>
      </c>
      <c r="L18" s="31">
        <f t="shared" si="10"/>
        <v>-6</v>
      </c>
      <c r="M18" s="115">
        <f t="shared" si="11"/>
        <v>62</v>
      </c>
      <c r="N18" s="116">
        <f t="shared" si="12"/>
        <v>56</v>
      </c>
      <c r="O18" s="116">
        <f t="shared" si="13"/>
        <v>59</v>
      </c>
      <c r="P18" s="39">
        <f t="shared" si="3"/>
        <v>52</v>
      </c>
      <c r="Q18" s="31">
        <f t="shared" si="4"/>
        <v>-7</v>
      </c>
      <c r="R18" s="62">
        <v>65730</v>
      </c>
      <c r="S18" s="50">
        <v>65979</v>
      </c>
      <c r="T18" s="50">
        <v>66302</v>
      </c>
      <c r="U18" s="36">
        <v>67000</v>
      </c>
      <c r="V18" s="60">
        <f t="shared" si="5"/>
        <v>9.4325270044119893</v>
      </c>
      <c r="W18" s="60">
        <f t="shared" si="6"/>
        <v>8.4875490686430535</v>
      </c>
      <c r="X18" s="60">
        <f t="shared" si="7"/>
        <v>8.8986757563874388</v>
      </c>
      <c r="Y18" s="27">
        <f t="shared" si="8"/>
        <v>7.7611940298507456</v>
      </c>
      <c r="Z18" s="19"/>
      <c r="AB18" s="18"/>
    </row>
    <row r="19" spans="1:28" ht="25.5" customHeight="1" x14ac:dyDescent="0.2">
      <c r="A19" s="125"/>
      <c r="B19" s="22" t="s">
        <v>19</v>
      </c>
      <c r="C19" s="75">
        <v>11</v>
      </c>
      <c r="D19" s="46">
        <v>17</v>
      </c>
      <c r="E19" s="46">
        <v>20</v>
      </c>
      <c r="F19" s="76">
        <v>14</v>
      </c>
      <c r="G19" s="31">
        <f t="shared" si="9"/>
        <v>-6</v>
      </c>
      <c r="H19" s="32">
        <v>67</v>
      </c>
      <c r="I19" s="33">
        <v>80</v>
      </c>
      <c r="J19" s="48">
        <v>79</v>
      </c>
      <c r="K19" s="43">
        <v>75</v>
      </c>
      <c r="L19" s="31">
        <f t="shared" si="10"/>
        <v>-4</v>
      </c>
      <c r="M19" s="115">
        <f t="shared" si="11"/>
        <v>78</v>
      </c>
      <c r="N19" s="116">
        <f t="shared" si="12"/>
        <v>97</v>
      </c>
      <c r="O19" s="116">
        <f t="shared" si="13"/>
        <v>99</v>
      </c>
      <c r="P19" s="39">
        <f t="shared" si="3"/>
        <v>89</v>
      </c>
      <c r="Q19" s="31">
        <f t="shared" si="4"/>
        <v>-10</v>
      </c>
      <c r="R19" s="62">
        <v>91174</v>
      </c>
      <c r="S19" s="50">
        <v>91628</v>
      </c>
      <c r="T19" s="50">
        <v>92590</v>
      </c>
      <c r="U19" s="36">
        <v>93431</v>
      </c>
      <c r="V19" s="60">
        <f t="shared" si="5"/>
        <v>8.5550705244916312</v>
      </c>
      <c r="W19" s="60">
        <f t="shared" si="6"/>
        <v>10.586283668747544</v>
      </c>
      <c r="X19" s="60">
        <f t="shared" si="7"/>
        <v>10.692299384382762</v>
      </c>
      <c r="Y19" s="27">
        <f t="shared" si="8"/>
        <v>9.5257462726504052</v>
      </c>
      <c r="Z19" s="19"/>
      <c r="AB19" s="18"/>
    </row>
    <row r="20" spans="1:28" ht="25.5" customHeight="1" x14ac:dyDescent="0.2">
      <c r="A20" s="125"/>
      <c r="B20" s="22" t="s">
        <v>20</v>
      </c>
      <c r="C20" s="75">
        <v>11</v>
      </c>
      <c r="D20" s="46">
        <v>8</v>
      </c>
      <c r="E20" s="46">
        <v>5</v>
      </c>
      <c r="F20" s="76">
        <v>5</v>
      </c>
      <c r="G20" s="31">
        <f t="shared" si="9"/>
        <v>0</v>
      </c>
      <c r="H20" s="32">
        <v>37</v>
      </c>
      <c r="I20" s="33">
        <v>36</v>
      </c>
      <c r="J20" s="48">
        <v>25</v>
      </c>
      <c r="K20" s="43">
        <v>37</v>
      </c>
      <c r="L20" s="31">
        <f t="shared" si="10"/>
        <v>12</v>
      </c>
      <c r="M20" s="115">
        <f t="shared" si="11"/>
        <v>48</v>
      </c>
      <c r="N20" s="116">
        <f t="shared" si="12"/>
        <v>44</v>
      </c>
      <c r="O20" s="116">
        <f t="shared" si="13"/>
        <v>30</v>
      </c>
      <c r="P20" s="39">
        <f t="shared" si="3"/>
        <v>42</v>
      </c>
      <c r="Q20" s="31">
        <f t="shared" si="4"/>
        <v>12</v>
      </c>
      <c r="R20" s="62">
        <v>44533</v>
      </c>
      <c r="S20" s="50">
        <v>44658</v>
      </c>
      <c r="T20" s="50">
        <v>44756</v>
      </c>
      <c r="U20" s="36">
        <v>44945</v>
      </c>
      <c r="V20" s="60">
        <f t="shared" si="5"/>
        <v>10.778523791345744</v>
      </c>
      <c r="W20" s="60">
        <f t="shared" si="6"/>
        <v>9.8526579784137205</v>
      </c>
      <c r="X20" s="60">
        <f t="shared" si="7"/>
        <v>6.7030118866744122</v>
      </c>
      <c r="Y20" s="27">
        <f t="shared" si="8"/>
        <v>9.3447547001891191</v>
      </c>
      <c r="Z20" s="19"/>
      <c r="AB20" s="18"/>
    </row>
    <row r="21" spans="1:28" ht="25.5" customHeight="1" x14ac:dyDescent="0.2">
      <c r="A21" s="125"/>
      <c r="B21" s="22" t="s">
        <v>21</v>
      </c>
      <c r="C21" s="75">
        <v>3</v>
      </c>
      <c r="D21" s="46">
        <v>7</v>
      </c>
      <c r="E21" s="46">
        <v>7</v>
      </c>
      <c r="F21" s="76">
        <v>5</v>
      </c>
      <c r="G21" s="31">
        <f t="shared" si="9"/>
        <v>-2</v>
      </c>
      <c r="H21" s="32">
        <v>10</v>
      </c>
      <c r="I21" s="33">
        <v>14</v>
      </c>
      <c r="J21" s="48">
        <v>13</v>
      </c>
      <c r="K21" s="43">
        <v>16</v>
      </c>
      <c r="L21" s="31">
        <f t="shared" si="10"/>
        <v>3</v>
      </c>
      <c r="M21" s="115">
        <f t="shared" si="11"/>
        <v>13</v>
      </c>
      <c r="N21" s="116">
        <f t="shared" si="12"/>
        <v>21</v>
      </c>
      <c r="O21" s="116">
        <f t="shared" si="13"/>
        <v>20</v>
      </c>
      <c r="P21" s="39">
        <f t="shared" si="3"/>
        <v>21</v>
      </c>
      <c r="Q21" s="31">
        <f t="shared" si="4"/>
        <v>1</v>
      </c>
      <c r="R21" s="62">
        <v>26643</v>
      </c>
      <c r="S21" s="50">
        <v>26760</v>
      </c>
      <c r="T21" s="50">
        <v>26831</v>
      </c>
      <c r="U21" s="36">
        <v>27131</v>
      </c>
      <c r="V21" s="60">
        <f t="shared" si="5"/>
        <v>4.8793304057350895</v>
      </c>
      <c r="W21" s="60">
        <f t="shared" si="6"/>
        <v>7.8475336322869955</v>
      </c>
      <c r="X21" s="60">
        <f t="shared" si="7"/>
        <v>7.4540643285751553</v>
      </c>
      <c r="Y21" s="27">
        <f t="shared" si="8"/>
        <v>7.7402233607312665</v>
      </c>
      <c r="Z21" s="17"/>
      <c r="AB21" s="18"/>
    </row>
    <row r="22" spans="1:28" ht="25.5" customHeight="1" x14ac:dyDescent="0.2">
      <c r="A22" s="125"/>
      <c r="B22" s="22" t="s">
        <v>22</v>
      </c>
      <c r="C22" s="75">
        <v>7</v>
      </c>
      <c r="D22" s="46">
        <v>8</v>
      </c>
      <c r="E22" s="46">
        <v>2</v>
      </c>
      <c r="F22" s="76">
        <v>1</v>
      </c>
      <c r="G22" s="31">
        <f t="shared" si="9"/>
        <v>-1</v>
      </c>
      <c r="H22" s="32">
        <v>19</v>
      </c>
      <c r="I22" s="33">
        <v>26</v>
      </c>
      <c r="J22" s="48">
        <v>19</v>
      </c>
      <c r="K22" s="43">
        <v>16</v>
      </c>
      <c r="L22" s="31">
        <f t="shared" si="10"/>
        <v>-3</v>
      </c>
      <c r="M22" s="115">
        <f t="shared" si="11"/>
        <v>26</v>
      </c>
      <c r="N22" s="116">
        <f t="shared" si="12"/>
        <v>34</v>
      </c>
      <c r="O22" s="116">
        <f t="shared" si="13"/>
        <v>21</v>
      </c>
      <c r="P22" s="39">
        <f t="shared" si="3"/>
        <v>17</v>
      </c>
      <c r="Q22" s="31">
        <f t="shared" si="4"/>
        <v>-4</v>
      </c>
      <c r="R22" s="62">
        <v>24610</v>
      </c>
      <c r="S22" s="50">
        <v>24464</v>
      </c>
      <c r="T22" s="50">
        <v>24642</v>
      </c>
      <c r="U22" s="36">
        <v>24754</v>
      </c>
      <c r="V22" s="60">
        <f t="shared" si="5"/>
        <v>10.564811052417717</v>
      </c>
      <c r="W22" s="60">
        <f t="shared" si="6"/>
        <v>13.897972531066056</v>
      </c>
      <c r="X22" s="60">
        <f t="shared" si="7"/>
        <v>8.5220355490625757</v>
      </c>
      <c r="Y22" s="27">
        <f t="shared" si="8"/>
        <v>6.8675769572594332</v>
      </c>
      <c r="Z22" s="17"/>
      <c r="AB22" s="18"/>
    </row>
    <row r="23" spans="1:28" ht="25.5" customHeight="1" x14ac:dyDescent="0.2">
      <c r="A23" s="125"/>
      <c r="B23" s="23" t="s">
        <v>23</v>
      </c>
      <c r="C23" s="73">
        <v>3</v>
      </c>
      <c r="D23" s="45">
        <v>2</v>
      </c>
      <c r="E23" s="45">
        <v>2</v>
      </c>
      <c r="F23" s="74">
        <v>0</v>
      </c>
      <c r="G23" s="24">
        <f t="shared" si="9"/>
        <v>-2</v>
      </c>
      <c r="H23" s="29">
        <v>6</v>
      </c>
      <c r="I23" s="30">
        <v>10</v>
      </c>
      <c r="J23" s="47">
        <v>6</v>
      </c>
      <c r="K23" s="42">
        <v>5</v>
      </c>
      <c r="L23" s="24">
        <f t="shared" si="10"/>
        <v>-1</v>
      </c>
      <c r="M23" s="64">
        <f t="shared" si="11"/>
        <v>9</v>
      </c>
      <c r="N23" s="49">
        <f t="shared" si="12"/>
        <v>12</v>
      </c>
      <c r="O23" s="49">
        <f t="shared" si="13"/>
        <v>8</v>
      </c>
      <c r="P23" s="40">
        <f t="shared" si="3"/>
        <v>5</v>
      </c>
      <c r="Q23" s="24">
        <f t="shared" si="4"/>
        <v>-3</v>
      </c>
      <c r="R23" s="65">
        <v>8359</v>
      </c>
      <c r="S23" s="51">
        <v>8500</v>
      </c>
      <c r="T23" s="51">
        <v>8580</v>
      </c>
      <c r="U23" s="37">
        <v>8628</v>
      </c>
      <c r="V23" s="58">
        <f t="shared" si="5"/>
        <v>10.766838138533316</v>
      </c>
      <c r="W23" s="58">
        <f t="shared" si="6"/>
        <v>14.117647058823531</v>
      </c>
      <c r="X23" s="58">
        <f t="shared" si="7"/>
        <v>9.3240093240093245</v>
      </c>
      <c r="Y23" s="25">
        <f t="shared" si="8"/>
        <v>5.7950857672693559</v>
      </c>
      <c r="Z23" s="17"/>
      <c r="AB23" s="18"/>
    </row>
    <row r="24" spans="1:28" ht="25.5" customHeight="1" x14ac:dyDescent="0.2">
      <c r="A24" s="124" t="s">
        <v>24</v>
      </c>
      <c r="B24" s="22" t="s">
        <v>25</v>
      </c>
      <c r="C24" s="75">
        <v>8</v>
      </c>
      <c r="D24" s="46">
        <v>8</v>
      </c>
      <c r="E24" s="46">
        <v>9</v>
      </c>
      <c r="F24" s="76">
        <v>14</v>
      </c>
      <c r="G24" s="67">
        <f t="shared" si="9"/>
        <v>5</v>
      </c>
      <c r="H24" s="32">
        <v>31</v>
      </c>
      <c r="I24" s="33">
        <v>44</v>
      </c>
      <c r="J24" s="48">
        <v>29</v>
      </c>
      <c r="K24" s="43">
        <v>28</v>
      </c>
      <c r="L24" s="67">
        <f t="shared" si="10"/>
        <v>-1</v>
      </c>
      <c r="M24" s="113">
        <f t="shared" si="11"/>
        <v>39</v>
      </c>
      <c r="N24" s="114">
        <f t="shared" si="12"/>
        <v>52</v>
      </c>
      <c r="O24" s="114">
        <f t="shared" si="13"/>
        <v>38</v>
      </c>
      <c r="P24" s="39">
        <f t="shared" si="3"/>
        <v>42</v>
      </c>
      <c r="Q24" s="67">
        <f t="shared" si="4"/>
        <v>4</v>
      </c>
      <c r="R24" s="62">
        <v>92011</v>
      </c>
      <c r="S24" s="50">
        <v>92487</v>
      </c>
      <c r="T24" s="50">
        <v>92934</v>
      </c>
      <c r="U24" s="36">
        <v>93901</v>
      </c>
      <c r="V24" s="59">
        <f t="shared" si="5"/>
        <v>4.2386236428253143</v>
      </c>
      <c r="W24" s="59">
        <f t="shared" si="6"/>
        <v>5.6224117984149116</v>
      </c>
      <c r="X24" s="59">
        <f t="shared" si="7"/>
        <v>4.0889233219273891</v>
      </c>
      <c r="Y24" s="26">
        <f t="shared" si="8"/>
        <v>4.4727958168709598</v>
      </c>
      <c r="Z24" s="19"/>
      <c r="AB24" s="18"/>
    </row>
    <row r="25" spans="1:28" ht="25.5" customHeight="1" x14ac:dyDescent="0.2">
      <c r="A25" s="125"/>
      <c r="B25" s="22" t="s">
        <v>26</v>
      </c>
      <c r="C25" s="75">
        <v>4</v>
      </c>
      <c r="D25" s="46">
        <v>4</v>
      </c>
      <c r="E25" s="46">
        <v>5</v>
      </c>
      <c r="F25" s="76">
        <v>8</v>
      </c>
      <c r="G25" s="31">
        <f t="shared" si="9"/>
        <v>3</v>
      </c>
      <c r="H25" s="32">
        <v>21</v>
      </c>
      <c r="I25" s="33">
        <v>24</v>
      </c>
      <c r="J25" s="48">
        <v>17</v>
      </c>
      <c r="K25" s="43">
        <v>39</v>
      </c>
      <c r="L25" s="31">
        <f t="shared" si="10"/>
        <v>22</v>
      </c>
      <c r="M25" s="115">
        <f t="shared" si="11"/>
        <v>25</v>
      </c>
      <c r="N25" s="116">
        <f t="shared" si="12"/>
        <v>28</v>
      </c>
      <c r="O25" s="116">
        <f t="shared" si="13"/>
        <v>22</v>
      </c>
      <c r="P25" s="39">
        <f t="shared" si="3"/>
        <v>47</v>
      </c>
      <c r="Q25" s="31">
        <f t="shared" si="4"/>
        <v>25</v>
      </c>
      <c r="R25" s="62">
        <v>42862</v>
      </c>
      <c r="S25" s="50">
        <v>42986</v>
      </c>
      <c r="T25" s="50">
        <v>42998</v>
      </c>
      <c r="U25" s="36">
        <v>43165</v>
      </c>
      <c r="V25" s="60">
        <f t="shared" si="5"/>
        <v>5.8326722971396574</v>
      </c>
      <c r="W25" s="60">
        <f t="shared" si="6"/>
        <v>6.5137486623551855</v>
      </c>
      <c r="X25" s="60">
        <f t="shared" si="7"/>
        <v>5.1165170473045265</v>
      </c>
      <c r="Y25" s="27">
        <f t="shared" si="8"/>
        <v>10.888451291555658</v>
      </c>
      <c r="AB25" s="18"/>
    </row>
    <row r="26" spans="1:28" ht="25.5" customHeight="1" x14ac:dyDescent="0.2">
      <c r="A26" s="125"/>
      <c r="B26" s="22" t="s">
        <v>27</v>
      </c>
      <c r="C26" s="75">
        <v>2</v>
      </c>
      <c r="D26" s="46">
        <v>4</v>
      </c>
      <c r="E26" s="46">
        <v>8</v>
      </c>
      <c r="F26" s="76">
        <v>2</v>
      </c>
      <c r="G26" s="31">
        <f t="shared" si="9"/>
        <v>-6</v>
      </c>
      <c r="H26" s="32">
        <v>10</v>
      </c>
      <c r="I26" s="33">
        <v>11</v>
      </c>
      <c r="J26" s="48">
        <v>6</v>
      </c>
      <c r="K26" s="43">
        <v>11</v>
      </c>
      <c r="L26" s="31">
        <f t="shared" si="10"/>
        <v>5</v>
      </c>
      <c r="M26" s="115">
        <f t="shared" si="11"/>
        <v>12</v>
      </c>
      <c r="N26" s="116">
        <f t="shared" si="12"/>
        <v>15</v>
      </c>
      <c r="O26" s="116">
        <f t="shared" si="13"/>
        <v>14</v>
      </c>
      <c r="P26" s="39">
        <f t="shared" si="3"/>
        <v>13</v>
      </c>
      <c r="Q26" s="31">
        <f t="shared" si="4"/>
        <v>-1</v>
      </c>
      <c r="R26" s="62">
        <v>20635</v>
      </c>
      <c r="S26" s="50">
        <v>20749</v>
      </c>
      <c r="T26" s="50">
        <v>21007</v>
      </c>
      <c r="U26" s="36">
        <v>21253</v>
      </c>
      <c r="V26" s="60">
        <f t="shared" si="5"/>
        <v>5.8153622486067365</v>
      </c>
      <c r="W26" s="60">
        <f t="shared" si="6"/>
        <v>7.2292640609185979</v>
      </c>
      <c r="X26" s="60">
        <f t="shared" si="7"/>
        <v>6.6644451849383541</v>
      </c>
      <c r="Y26" s="27">
        <f t="shared" si="8"/>
        <v>6.1167835129158235</v>
      </c>
      <c r="AB26" s="18"/>
    </row>
    <row r="27" spans="1:28" ht="25.5" customHeight="1" x14ac:dyDescent="0.2">
      <c r="A27" s="125"/>
      <c r="B27" s="22" t="s">
        <v>28</v>
      </c>
      <c r="C27" s="75">
        <v>3</v>
      </c>
      <c r="D27" s="46">
        <v>7</v>
      </c>
      <c r="E27" s="46">
        <v>5</v>
      </c>
      <c r="F27" s="76">
        <v>3</v>
      </c>
      <c r="G27" s="31">
        <f t="shared" si="9"/>
        <v>-2</v>
      </c>
      <c r="H27" s="32">
        <v>11</v>
      </c>
      <c r="I27" s="33">
        <v>23</v>
      </c>
      <c r="J27" s="48">
        <v>9</v>
      </c>
      <c r="K27" s="43">
        <v>14</v>
      </c>
      <c r="L27" s="31">
        <f t="shared" si="10"/>
        <v>5</v>
      </c>
      <c r="M27" s="115">
        <f t="shared" si="11"/>
        <v>14</v>
      </c>
      <c r="N27" s="116">
        <f t="shared" si="12"/>
        <v>30</v>
      </c>
      <c r="O27" s="116">
        <f t="shared" si="13"/>
        <v>14</v>
      </c>
      <c r="P27" s="39">
        <f t="shared" si="3"/>
        <v>17</v>
      </c>
      <c r="Q27" s="31">
        <f t="shared" si="4"/>
        <v>3</v>
      </c>
      <c r="R27" s="62">
        <v>23208</v>
      </c>
      <c r="S27" s="50">
        <v>23271</v>
      </c>
      <c r="T27" s="50">
        <v>23369</v>
      </c>
      <c r="U27" s="36">
        <v>23445</v>
      </c>
      <c r="V27" s="60">
        <f t="shared" si="5"/>
        <v>6.0324026197862803</v>
      </c>
      <c r="W27" s="60">
        <f t="shared" si="6"/>
        <v>12.891581797086502</v>
      </c>
      <c r="X27" s="60">
        <f t="shared" si="7"/>
        <v>5.9908425692156273</v>
      </c>
      <c r="Y27" s="27">
        <f t="shared" si="8"/>
        <v>7.251013009170399</v>
      </c>
      <c r="AB27" s="18"/>
    </row>
    <row r="28" spans="1:28" ht="25.5" customHeight="1" x14ac:dyDescent="0.2">
      <c r="A28" s="125"/>
      <c r="B28" s="23" t="s">
        <v>29</v>
      </c>
      <c r="C28" s="73">
        <v>1</v>
      </c>
      <c r="D28" s="45">
        <v>1</v>
      </c>
      <c r="E28" s="45">
        <v>2</v>
      </c>
      <c r="F28" s="74">
        <v>2</v>
      </c>
      <c r="G28" s="24">
        <f t="shared" si="9"/>
        <v>0</v>
      </c>
      <c r="H28" s="29">
        <v>2</v>
      </c>
      <c r="I28" s="30">
        <v>5</v>
      </c>
      <c r="J28" s="47">
        <v>5</v>
      </c>
      <c r="K28" s="42">
        <v>10</v>
      </c>
      <c r="L28" s="24">
        <f t="shared" si="10"/>
        <v>5</v>
      </c>
      <c r="M28" s="64">
        <f t="shared" si="11"/>
        <v>3</v>
      </c>
      <c r="N28" s="49">
        <f t="shared" si="12"/>
        <v>6</v>
      </c>
      <c r="O28" s="49">
        <f t="shared" si="13"/>
        <v>7</v>
      </c>
      <c r="P28" s="40">
        <f t="shared" si="3"/>
        <v>12</v>
      </c>
      <c r="Q28" s="24">
        <f t="shared" si="4"/>
        <v>5</v>
      </c>
      <c r="R28" s="65">
        <v>8817</v>
      </c>
      <c r="S28" s="51">
        <v>8723</v>
      </c>
      <c r="T28" s="51">
        <v>8738</v>
      </c>
      <c r="U28" s="37">
        <v>8692</v>
      </c>
      <c r="V28" s="58">
        <f t="shared" si="5"/>
        <v>3.4025178632187818</v>
      </c>
      <c r="W28" s="58">
        <f t="shared" si="6"/>
        <v>6.878367534105239</v>
      </c>
      <c r="X28" s="58">
        <f t="shared" si="7"/>
        <v>8.0109864957656214</v>
      </c>
      <c r="Y28" s="25">
        <f t="shared" si="8"/>
        <v>13.805798435342844</v>
      </c>
      <c r="Z28" s="19"/>
      <c r="AB28" s="18"/>
    </row>
    <row r="29" spans="1:28" ht="25.5" customHeight="1" x14ac:dyDescent="0.2">
      <c r="A29" s="124" t="s">
        <v>30</v>
      </c>
      <c r="B29" s="22" t="s">
        <v>31</v>
      </c>
      <c r="C29" s="75">
        <v>18</v>
      </c>
      <c r="D29" s="46">
        <v>23</v>
      </c>
      <c r="E29" s="46">
        <v>13</v>
      </c>
      <c r="F29" s="76">
        <v>15</v>
      </c>
      <c r="G29" s="67">
        <f t="shared" si="9"/>
        <v>2</v>
      </c>
      <c r="H29" s="32">
        <v>119</v>
      </c>
      <c r="I29" s="33">
        <v>113</v>
      </c>
      <c r="J29" s="48">
        <v>106</v>
      </c>
      <c r="K29" s="43">
        <v>107</v>
      </c>
      <c r="L29" s="67">
        <f t="shared" si="10"/>
        <v>1</v>
      </c>
      <c r="M29" s="113">
        <f t="shared" si="11"/>
        <v>137</v>
      </c>
      <c r="N29" s="114">
        <f t="shared" si="12"/>
        <v>136</v>
      </c>
      <c r="O29" s="114">
        <f t="shared" si="13"/>
        <v>119</v>
      </c>
      <c r="P29" s="39">
        <f t="shared" si="3"/>
        <v>122</v>
      </c>
      <c r="Q29" s="67">
        <f t="shared" si="4"/>
        <v>3</v>
      </c>
      <c r="R29" s="62">
        <v>98489</v>
      </c>
      <c r="S29" s="50">
        <v>98059</v>
      </c>
      <c r="T29" s="50">
        <v>98425</v>
      </c>
      <c r="U29" s="36">
        <v>98417</v>
      </c>
      <c r="V29" s="59">
        <f t="shared" si="5"/>
        <v>13.910182863060848</v>
      </c>
      <c r="W29" s="59">
        <f t="shared" si="6"/>
        <v>13.869201195198809</v>
      </c>
      <c r="X29" s="59">
        <f t="shared" si="7"/>
        <v>12.090424180848361</v>
      </c>
      <c r="Y29" s="26">
        <f t="shared" si="8"/>
        <v>12.396232358230794</v>
      </c>
      <c r="Z29" s="17"/>
      <c r="AB29" s="18"/>
    </row>
    <row r="30" spans="1:28" ht="25.5" customHeight="1" x14ac:dyDescent="0.2">
      <c r="A30" s="125"/>
      <c r="B30" s="22" t="s">
        <v>32</v>
      </c>
      <c r="C30" s="75">
        <v>1</v>
      </c>
      <c r="D30" s="46">
        <v>3</v>
      </c>
      <c r="E30" s="46">
        <v>5</v>
      </c>
      <c r="F30" s="76">
        <v>2</v>
      </c>
      <c r="G30" s="31">
        <f t="shared" si="9"/>
        <v>-3</v>
      </c>
      <c r="H30" s="32">
        <v>23</v>
      </c>
      <c r="I30" s="33">
        <v>29</v>
      </c>
      <c r="J30" s="48">
        <v>21</v>
      </c>
      <c r="K30" s="43">
        <v>16</v>
      </c>
      <c r="L30" s="31">
        <f t="shared" si="10"/>
        <v>-5</v>
      </c>
      <c r="M30" s="115">
        <f t="shared" si="11"/>
        <v>24</v>
      </c>
      <c r="N30" s="116">
        <f t="shared" si="12"/>
        <v>32</v>
      </c>
      <c r="O30" s="116">
        <f t="shared" si="13"/>
        <v>26</v>
      </c>
      <c r="P30" s="39">
        <f t="shared" si="3"/>
        <v>18</v>
      </c>
      <c r="Q30" s="31">
        <f t="shared" si="4"/>
        <v>-8</v>
      </c>
      <c r="R30" s="62">
        <v>24422</v>
      </c>
      <c r="S30" s="50">
        <v>24356</v>
      </c>
      <c r="T30" s="50">
        <v>24323</v>
      </c>
      <c r="U30" s="36">
        <v>24346</v>
      </c>
      <c r="V30" s="60">
        <f t="shared" si="5"/>
        <v>9.8272049791171892</v>
      </c>
      <c r="W30" s="60">
        <f t="shared" si="6"/>
        <v>13.138446378715717</v>
      </c>
      <c r="X30" s="60">
        <f t="shared" si="7"/>
        <v>10.689470871191876</v>
      </c>
      <c r="Y30" s="27">
        <f t="shared" si="8"/>
        <v>7.3934116487307975</v>
      </c>
      <c r="Z30" s="17"/>
      <c r="AB30" s="18"/>
    </row>
    <row r="31" spans="1:28" ht="25.5" customHeight="1" x14ac:dyDescent="0.2">
      <c r="A31" s="125"/>
      <c r="B31" s="22" t="s">
        <v>33</v>
      </c>
      <c r="C31" s="75">
        <v>7</v>
      </c>
      <c r="D31" s="46">
        <v>7</v>
      </c>
      <c r="E31" s="46">
        <v>6</v>
      </c>
      <c r="F31" s="76">
        <v>6</v>
      </c>
      <c r="G31" s="31">
        <f t="shared" si="9"/>
        <v>0</v>
      </c>
      <c r="H31" s="32">
        <v>37</v>
      </c>
      <c r="I31" s="33">
        <v>33</v>
      </c>
      <c r="J31" s="48">
        <v>27</v>
      </c>
      <c r="K31" s="43">
        <v>28</v>
      </c>
      <c r="L31" s="31">
        <f t="shared" si="10"/>
        <v>1</v>
      </c>
      <c r="M31" s="115">
        <f t="shared" si="11"/>
        <v>44</v>
      </c>
      <c r="N31" s="116">
        <f t="shared" si="12"/>
        <v>40</v>
      </c>
      <c r="O31" s="116">
        <f t="shared" si="13"/>
        <v>33</v>
      </c>
      <c r="P31" s="39">
        <f t="shared" si="3"/>
        <v>34</v>
      </c>
      <c r="Q31" s="31">
        <f t="shared" si="4"/>
        <v>1</v>
      </c>
      <c r="R31" s="62">
        <v>50589</v>
      </c>
      <c r="S31" s="50">
        <v>50684</v>
      </c>
      <c r="T31" s="50">
        <v>50709</v>
      </c>
      <c r="U31" s="36">
        <v>50822</v>
      </c>
      <c r="V31" s="60">
        <f t="shared" si="5"/>
        <v>8.6975429441182861</v>
      </c>
      <c r="W31" s="60">
        <f t="shared" si="6"/>
        <v>7.8920369347328547</v>
      </c>
      <c r="X31" s="60">
        <f t="shared" si="7"/>
        <v>6.5077205229840853</v>
      </c>
      <c r="Y31" s="27">
        <f t="shared" si="8"/>
        <v>6.6900161347447957</v>
      </c>
      <c r="AB31" s="18"/>
    </row>
    <row r="32" spans="1:28" ht="25.5" customHeight="1" x14ac:dyDescent="0.2">
      <c r="A32" s="125"/>
      <c r="B32" s="22" t="s">
        <v>34</v>
      </c>
      <c r="C32" s="75">
        <v>2</v>
      </c>
      <c r="D32" s="46">
        <v>2</v>
      </c>
      <c r="E32" s="46">
        <v>0</v>
      </c>
      <c r="F32" s="76">
        <v>3</v>
      </c>
      <c r="G32" s="31">
        <f t="shared" si="9"/>
        <v>3</v>
      </c>
      <c r="H32" s="32">
        <v>13</v>
      </c>
      <c r="I32" s="33">
        <v>11</v>
      </c>
      <c r="J32" s="48">
        <v>10</v>
      </c>
      <c r="K32" s="43">
        <v>9</v>
      </c>
      <c r="L32" s="31">
        <f t="shared" si="10"/>
        <v>-1</v>
      </c>
      <c r="M32" s="115">
        <f t="shared" si="11"/>
        <v>15</v>
      </c>
      <c r="N32" s="116">
        <f t="shared" si="12"/>
        <v>13</v>
      </c>
      <c r="O32" s="116">
        <f t="shared" si="13"/>
        <v>10</v>
      </c>
      <c r="P32" s="39">
        <f t="shared" si="3"/>
        <v>12</v>
      </c>
      <c r="Q32" s="31">
        <f t="shared" si="4"/>
        <v>2</v>
      </c>
      <c r="R32" s="62">
        <v>13292</v>
      </c>
      <c r="S32" s="50">
        <v>13386</v>
      </c>
      <c r="T32" s="50">
        <v>13475</v>
      </c>
      <c r="U32" s="36">
        <v>13604</v>
      </c>
      <c r="V32" s="60">
        <f t="shared" si="5"/>
        <v>11.284983448690941</v>
      </c>
      <c r="W32" s="60">
        <f t="shared" si="6"/>
        <v>9.7116390258478997</v>
      </c>
      <c r="X32" s="60">
        <f t="shared" si="7"/>
        <v>7.4211502782931351</v>
      </c>
      <c r="Y32" s="27">
        <f t="shared" si="8"/>
        <v>8.8209350191120262</v>
      </c>
      <c r="Z32" s="17"/>
      <c r="AB32" s="18"/>
    </row>
    <row r="33" spans="1:28" ht="25.5" customHeight="1" x14ac:dyDescent="0.2">
      <c r="A33" s="125"/>
      <c r="B33" s="22" t="s">
        <v>35</v>
      </c>
      <c r="C33" s="75">
        <v>0</v>
      </c>
      <c r="D33" s="46">
        <v>0</v>
      </c>
      <c r="E33" s="46">
        <v>1</v>
      </c>
      <c r="F33" s="76">
        <v>2</v>
      </c>
      <c r="G33" s="31">
        <f t="shared" si="9"/>
        <v>1</v>
      </c>
      <c r="H33" s="32">
        <v>10</v>
      </c>
      <c r="I33" s="33">
        <v>13</v>
      </c>
      <c r="J33" s="48">
        <v>4</v>
      </c>
      <c r="K33" s="43">
        <v>12</v>
      </c>
      <c r="L33" s="31">
        <f t="shared" si="10"/>
        <v>8</v>
      </c>
      <c r="M33" s="115">
        <f t="shared" si="11"/>
        <v>10</v>
      </c>
      <c r="N33" s="116">
        <f t="shared" si="12"/>
        <v>13</v>
      </c>
      <c r="O33" s="116">
        <f t="shared" si="13"/>
        <v>5</v>
      </c>
      <c r="P33" s="39">
        <f t="shared" si="3"/>
        <v>14</v>
      </c>
      <c r="Q33" s="31">
        <f t="shared" si="4"/>
        <v>9</v>
      </c>
      <c r="R33" s="62">
        <v>10646</v>
      </c>
      <c r="S33" s="50">
        <v>10723</v>
      </c>
      <c r="T33" s="50">
        <v>10847</v>
      </c>
      <c r="U33" s="36">
        <v>10891</v>
      </c>
      <c r="V33" s="60">
        <f t="shared" si="5"/>
        <v>9.3931993236896485</v>
      </c>
      <c r="W33" s="60">
        <f t="shared" si="6"/>
        <v>12.123472908700922</v>
      </c>
      <c r="X33" s="60">
        <f t="shared" si="7"/>
        <v>4.6095694662118554</v>
      </c>
      <c r="Y33" s="27">
        <f t="shared" si="8"/>
        <v>12.854650628959693</v>
      </c>
      <c r="Z33" s="17"/>
      <c r="AB33" s="18"/>
    </row>
    <row r="34" spans="1:28" ht="25.5" customHeight="1" x14ac:dyDescent="0.2">
      <c r="A34" s="125"/>
      <c r="B34" s="23" t="s">
        <v>36</v>
      </c>
      <c r="C34" s="73">
        <v>0</v>
      </c>
      <c r="D34" s="45">
        <v>2</v>
      </c>
      <c r="E34" s="45">
        <v>0</v>
      </c>
      <c r="F34" s="74">
        <v>0</v>
      </c>
      <c r="G34" s="24">
        <f t="shared" si="9"/>
        <v>0</v>
      </c>
      <c r="H34" s="29">
        <v>5</v>
      </c>
      <c r="I34" s="30">
        <v>9</v>
      </c>
      <c r="J34" s="47">
        <v>8</v>
      </c>
      <c r="K34" s="42">
        <v>6</v>
      </c>
      <c r="L34" s="24">
        <f t="shared" si="10"/>
        <v>-2</v>
      </c>
      <c r="M34" s="64">
        <f t="shared" si="11"/>
        <v>5</v>
      </c>
      <c r="N34" s="49">
        <f t="shared" si="12"/>
        <v>11</v>
      </c>
      <c r="O34" s="49">
        <f t="shared" si="13"/>
        <v>8</v>
      </c>
      <c r="P34" s="40">
        <f t="shared" si="3"/>
        <v>6</v>
      </c>
      <c r="Q34" s="24">
        <f t="shared" si="4"/>
        <v>-2</v>
      </c>
      <c r="R34" s="65">
        <v>9742</v>
      </c>
      <c r="S34" s="51">
        <v>9684</v>
      </c>
      <c r="T34" s="51">
        <v>9577</v>
      </c>
      <c r="U34" s="37">
        <v>9547</v>
      </c>
      <c r="V34" s="58">
        <f t="shared" si="5"/>
        <v>5.1324163416136317</v>
      </c>
      <c r="W34" s="58">
        <f t="shared" si="6"/>
        <v>11.358942585708386</v>
      </c>
      <c r="X34" s="58">
        <f t="shared" si="7"/>
        <v>8.3533465594653862</v>
      </c>
      <c r="Y34" s="25">
        <f t="shared" si="8"/>
        <v>6.2846967633811666</v>
      </c>
      <c r="Z34" s="19"/>
      <c r="AB34" s="18"/>
    </row>
    <row r="35" spans="1:28" ht="25.5" customHeight="1" x14ac:dyDescent="0.2">
      <c r="A35" s="124" t="s">
        <v>37</v>
      </c>
      <c r="B35" s="22" t="s">
        <v>38</v>
      </c>
      <c r="C35" s="75">
        <v>9</v>
      </c>
      <c r="D35" s="46">
        <v>6</v>
      </c>
      <c r="E35" s="46">
        <v>8</v>
      </c>
      <c r="F35" s="76">
        <v>5</v>
      </c>
      <c r="G35" s="67">
        <f t="shared" si="9"/>
        <v>-3</v>
      </c>
      <c r="H35" s="32">
        <v>23</v>
      </c>
      <c r="I35" s="33">
        <v>29</v>
      </c>
      <c r="J35" s="48">
        <v>29</v>
      </c>
      <c r="K35" s="43">
        <v>20</v>
      </c>
      <c r="L35" s="67">
        <f t="shared" si="10"/>
        <v>-9</v>
      </c>
      <c r="M35" s="113">
        <f t="shared" si="11"/>
        <v>32</v>
      </c>
      <c r="N35" s="114">
        <f t="shared" si="12"/>
        <v>35</v>
      </c>
      <c r="O35" s="114">
        <f t="shared" si="13"/>
        <v>37</v>
      </c>
      <c r="P35" s="39">
        <f t="shared" si="3"/>
        <v>25</v>
      </c>
      <c r="Q35" s="67">
        <f t="shared" si="4"/>
        <v>-12</v>
      </c>
      <c r="R35" s="62">
        <v>31375</v>
      </c>
      <c r="S35" s="50">
        <v>31506</v>
      </c>
      <c r="T35" s="50">
        <v>31528</v>
      </c>
      <c r="U35" s="36">
        <v>31539</v>
      </c>
      <c r="V35" s="59">
        <f t="shared" si="5"/>
        <v>10.199203187250996</v>
      </c>
      <c r="W35" s="59">
        <f t="shared" si="6"/>
        <v>11.10899511204215</v>
      </c>
      <c r="X35" s="59">
        <f t="shared" si="7"/>
        <v>11.735600101497083</v>
      </c>
      <c r="Y35" s="26">
        <f t="shared" si="8"/>
        <v>7.9266939344938017</v>
      </c>
      <c r="Z35" s="19"/>
      <c r="AB35" s="18"/>
    </row>
    <row r="36" spans="1:28" ht="25.5" customHeight="1" x14ac:dyDescent="0.2">
      <c r="A36" s="125"/>
      <c r="B36" s="22" t="s">
        <v>39</v>
      </c>
      <c r="C36" s="75">
        <v>0</v>
      </c>
      <c r="D36" s="46">
        <v>2</v>
      </c>
      <c r="E36" s="46">
        <v>2</v>
      </c>
      <c r="F36" s="76">
        <v>0</v>
      </c>
      <c r="G36" s="31">
        <f t="shared" si="9"/>
        <v>-2</v>
      </c>
      <c r="H36" s="32">
        <v>7</v>
      </c>
      <c r="I36" s="33">
        <v>5</v>
      </c>
      <c r="J36" s="48">
        <v>0</v>
      </c>
      <c r="K36" s="43">
        <v>3</v>
      </c>
      <c r="L36" s="31">
        <f t="shared" si="10"/>
        <v>3</v>
      </c>
      <c r="M36" s="115">
        <f t="shared" si="11"/>
        <v>7</v>
      </c>
      <c r="N36" s="116">
        <f t="shared" si="12"/>
        <v>7</v>
      </c>
      <c r="O36" s="116">
        <f t="shared" si="13"/>
        <v>2</v>
      </c>
      <c r="P36" s="39">
        <f t="shared" si="3"/>
        <v>3</v>
      </c>
      <c r="Q36" s="31">
        <f t="shared" si="4"/>
        <v>1</v>
      </c>
      <c r="R36" s="62">
        <v>5602</v>
      </c>
      <c r="S36" s="50">
        <v>5621</v>
      </c>
      <c r="T36" s="50">
        <v>5626</v>
      </c>
      <c r="U36" s="36">
        <v>5623</v>
      </c>
      <c r="V36" s="60">
        <f t="shared" si="5"/>
        <v>12.495537308104248</v>
      </c>
      <c r="W36" s="60">
        <f t="shared" si="6"/>
        <v>12.453300124533001</v>
      </c>
      <c r="X36" s="60">
        <f t="shared" si="7"/>
        <v>3.5549235691432632</v>
      </c>
      <c r="Y36" s="27">
        <f t="shared" si="8"/>
        <v>5.3352303041081273</v>
      </c>
      <c r="Z36" s="19"/>
      <c r="AB36" s="18"/>
    </row>
    <row r="37" spans="1:28" ht="25.5" customHeight="1" x14ac:dyDescent="0.2">
      <c r="A37" s="125"/>
      <c r="B37" s="22" t="s">
        <v>40</v>
      </c>
      <c r="C37" s="75">
        <v>1</v>
      </c>
      <c r="D37" s="46">
        <v>0</v>
      </c>
      <c r="E37" s="46">
        <v>0</v>
      </c>
      <c r="F37" s="76">
        <v>0</v>
      </c>
      <c r="G37" s="31">
        <f t="shared" si="9"/>
        <v>0</v>
      </c>
      <c r="H37" s="32">
        <v>1</v>
      </c>
      <c r="I37" s="33">
        <v>2</v>
      </c>
      <c r="J37" s="48">
        <v>3</v>
      </c>
      <c r="K37" s="43">
        <v>3</v>
      </c>
      <c r="L37" s="31">
        <f t="shared" si="10"/>
        <v>0</v>
      </c>
      <c r="M37" s="115">
        <f t="shared" si="11"/>
        <v>2</v>
      </c>
      <c r="N37" s="116">
        <f t="shared" si="12"/>
        <v>2</v>
      </c>
      <c r="O37" s="116">
        <f t="shared" si="13"/>
        <v>3</v>
      </c>
      <c r="P37" s="39">
        <f t="shared" ref="P37:P53" si="14">F37+K37</f>
        <v>3</v>
      </c>
      <c r="Q37" s="31">
        <f t="shared" ref="Q37:Q53" si="15">G37+L37</f>
        <v>0</v>
      </c>
      <c r="R37" s="62">
        <v>6034</v>
      </c>
      <c r="S37" s="50">
        <v>6015</v>
      </c>
      <c r="T37" s="50">
        <v>5941</v>
      </c>
      <c r="U37" s="36">
        <v>5902</v>
      </c>
      <c r="V37" s="60">
        <f t="shared" si="5"/>
        <v>3.3145508783559827</v>
      </c>
      <c r="W37" s="60">
        <f t="shared" si="6"/>
        <v>3.3250207813798838</v>
      </c>
      <c r="X37" s="60">
        <f t="shared" si="7"/>
        <v>5.0496549402457491</v>
      </c>
      <c r="Y37" s="27">
        <f t="shared" si="8"/>
        <v>5.0830227041680782</v>
      </c>
      <c r="Z37" s="17"/>
      <c r="AB37" s="18"/>
    </row>
    <row r="38" spans="1:28" ht="25.5" customHeight="1" x14ac:dyDescent="0.2">
      <c r="A38" s="125"/>
      <c r="B38" s="22" t="s">
        <v>41</v>
      </c>
      <c r="C38" s="75">
        <v>0</v>
      </c>
      <c r="D38" s="46">
        <v>10</v>
      </c>
      <c r="E38" s="46">
        <v>4</v>
      </c>
      <c r="F38" s="76">
        <v>5</v>
      </c>
      <c r="G38" s="31">
        <f t="shared" si="9"/>
        <v>1</v>
      </c>
      <c r="H38" s="32">
        <v>13</v>
      </c>
      <c r="I38" s="33">
        <v>20</v>
      </c>
      <c r="J38" s="48">
        <v>23</v>
      </c>
      <c r="K38" s="43">
        <v>20</v>
      </c>
      <c r="L38" s="31">
        <f t="shared" si="10"/>
        <v>-3</v>
      </c>
      <c r="M38" s="115">
        <f t="shared" si="11"/>
        <v>13</v>
      </c>
      <c r="N38" s="116">
        <f t="shared" si="12"/>
        <v>30</v>
      </c>
      <c r="O38" s="116">
        <f t="shared" si="13"/>
        <v>27</v>
      </c>
      <c r="P38" s="39">
        <f t="shared" si="14"/>
        <v>25</v>
      </c>
      <c r="Q38" s="31">
        <f t="shared" si="15"/>
        <v>-2</v>
      </c>
      <c r="R38" s="62">
        <v>27059</v>
      </c>
      <c r="S38" s="50">
        <v>26893</v>
      </c>
      <c r="T38" s="50">
        <v>26987</v>
      </c>
      <c r="U38" s="36">
        <v>27071</v>
      </c>
      <c r="V38" s="60">
        <f t="shared" si="5"/>
        <v>4.8043164935880851</v>
      </c>
      <c r="W38" s="60">
        <f t="shared" si="6"/>
        <v>11.155319228051908</v>
      </c>
      <c r="X38" s="60">
        <f t="shared" si="7"/>
        <v>10.004817134175715</v>
      </c>
      <c r="Y38" s="27">
        <f t="shared" si="8"/>
        <v>9.2349746961693331</v>
      </c>
      <c r="Z38" s="19"/>
      <c r="AB38" s="18"/>
    </row>
    <row r="39" spans="1:28" ht="25.5" customHeight="1" x14ac:dyDescent="0.2">
      <c r="A39" s="125"/>
      <c r="B39" s="23" t="s">
        <v>42</v>
      </c>
      <c r="C39" s="73">
        <v>5</v>
      </c>
      <c r="D39" s="45">
        <v>3</v>
      </c>
      <c r="E39" s="45">
        <v>2</v>
      </c>
      <c r="F39" s="74">
        <v>0</v>
      </c>
      <c r="G39" s="24">
        <f t="shared" si="9"/>
        <v>-2</v>
      </c>
      <c r="H39" s="29">
        <v>3</v>
      </c>
      <c r="I39" s="30">
        <v>13</v>
      </c>
      <c r="J39" s="47">
        <v>7</v>
      </c>
      <c r="K39" s="42">
        <v>8</v>
      </c>
      <c r="L39" s="24">
        <f t="shared" si="10"/>
        <v>1</v>
      </c>
      <c r="M39" s="64">
        <f t="shared" si="11"/>
        <v>8</v>
      </c>
      <c r="N39" s="49">
        <f t="shared" si="12"/>
        <v>16</v>
      </c>
      <c r="O39" s="49">
        <f t="shared" si="13"/>
        <v>9</v>
      </c>
      <c r="P39" s="40">
        <f t="shared" si="14"/>
        <v>8</v>
      </c>
      <c r="Q39" s="24">
        <f t="shared" si="15"/>
        <v>-1</v>
      </c>
      <c r="R39" s="65">
        <v>13783</v>
      </c>
      <c r="S39" s="51">
        <v>13697</v>
      </c>
      <c r="T39" s="51">
        <v>13662</v>
      </c>
      <c r="U39" s="37">
        <v>13575</v>
      </c>
      <c r="V39" s="58">
        <f t="shared" si="5"/>
        <v>5.8042516143074794</v>
      </c>
      <c r="W39" s="58">
        <f t="shared" si="6"/>
        <v>11.681390085420166</v>
      </c>
      <c r="X39" s="58">
        <f t="shared" si="7"/>
        <v>6.587615283267457</v>
      </c>
      <c r="Y39" s="25">
        <f t="shared" si="8"/>
        <v>5.8931860036832413</v>
      </c>
      <c r="Z39" s="19"/>
      <c r="AB39" s="18"/>
    </row>
    <row r="40" spans="1:28" ht="25.5" customHeight="1" x14ac:dyDescent="0.2">
      <c r="A40" s="124" t="s">
        <v>43</v>
      </c>
      <c r="B40" s="22" t="s">
        <v>44</v>
      </c>
      <c r="C40" s="75">
        <v>1</v>
      </c>
      <c r="D40" s="46">
        <v>2</v>
      </c>
      <c r="E40" s="46">
        <v>2</v>
      </c>
      <c r="F40" s="76">
        <v>3</v>
      </c>
      <c r="G40" s="67">
        <f t="shared" si="9"/>
        <v>1</v>
      </c>
      <c r="H40" s="32">
        <v>10</v>
      </c>
      <c r="I40" s="33">
        <v>9</v>
      </c>
      <c r="J40" s="48">
        <v>9</v>
      </c>
      <c r="K40" s="43">
        <v>7</v>
      </c>
      <c r="L40" s="67">
        <f t="shared" si="10"/>
        <v>-2</v>
      </c>
      <c r="M40" s="113">
        <f t="shared" si="11"/>
        <v>11</v>
      </c>
      <c r="N40" s="114">
        <f t="shared" si="12"/>
        <v>11</v>
      </c>
      <c r="O40" s="114">
        <f t="shared" si="13"/>
        <v>11</v>
      </c>
      <c r="P40" s="39">
        <f t="shared" si="14"/>
        <v>10</v>
      </c>
      <c r="Q40" s="67">
        <f t="shared" si="15"/>
        <v>-1</v>
      </c>
      <c r="R40" s="62">
        <v>13549</v>
      </c>
      <c r="S40" s="50">
        <v>13410</v>
      </c>
      <c r="T40" s="50">
        <v>13375</v>
      </c>
      <c r="U40" s="36">
        <v>13295</v>
      </c>
      <c r="V40" s="59">
        <f t="shared" si="5"/>
        <v>8.1186803454129457</v>
      </c>
      <c r="W40" s="59">
        <f t="shared" si="6"/>
        <v>8.202833706189411</v>
      </c>
      <c r="X40" s="59">
        <f t="shared" si="7"/>
        <v>8.2242990654205617</v>
      </c>
      <c r="Y40" s="26">
        <f t="shared" si="8"/>
        <v>7.5216246709289205</v>
      </c>
      <c r="Z40" s="19"/>
      <c r="AB40" s="18"/>
    </row>
    <row r="41" spans="1:28" ht="25.5" customHeight="1" x14ac:dyDescent="0.2">
      <c r="A41" s="128"/>
      <c r="B41" s="22" t="s">
        <v>45</v>
      </c>
      <c r="C41" s="75">
        <v>0</v>
      </c>
      <c r="D41" s="46">
        <v>2</v>
      </c>
      <c r="E41" s="46">
        <v>0</v>
      </c>
      <c r="F41" s="76">
        <v>0</v>
      </c>
      <c r="G41" s="31">
        <f t="shared" si="9"/>
        <v>0</v>
      </c>
      <c r="H41" s="32">
        <v>5</v>
      </c>
      <c r="I41" s="33">
        <v>4</v>
      </c>
      <c r="J41" s="48">
        <v>7</v>
      </c>
      <c r="K41" s="43">
        <v>6</v>
      </c>
      <c r="L41" s="31">
        <f t="shared" si="10"/>
        <v>-1</v>
      </c>
      <c r="M41" s="115">
        <f t="shared" si="11"/>
        <v>5</v>
      </c>
      <c r="N41" s="116">
        <f t="shared" si="12"/>
        <v>6</v>
      </c>
      <c r="O41" s="116">
        <f t="shared" si="13"/>
        <v>7</v>
      </c>
      <c r="P41" s="39">
        <f t="shared" si="14"/>
        <v>6</v>
      </c>
      <c r="Q41" s="31">
        <f t="shared" si="15"/>
        <v>-1</v>
      </c>
      <c r="R41" s="62">
        <v>7239</v>
      </c>
      <c r="S41" s="50">
        <v>7224</v>
      </c>
      <c r="T41" s="50">
        <v>7257</v>
      </c>
      <c r="U41" s="36">
        <v>7213</v>
      </c>
      <c r="V41" s="60">
        <f t="shared" si="5"/>
        <v>6.9070313579223646</v>
      </c>
      <c r="W41" s="60">
        <f t="shared" si="6"/>
        <v>8.3056478405315612</v>
      </c>
      <c r="X41" s="60">
        <f t="shared" si="7"/>
        <v>9.6458591704561112</v>
      </c>
      <c r="Y41" s="27">
        <f t="shared" si="8"/>
        <v>8.3183141549979194</v>
      </c>
      <c r="Z41" s="17"/>
      <c r="AB41" s="18"/>
    </row>
    <row r="42" spans="1:28" ht="25.5" customHeight="1" x14ac:dyDescent="0.2">
      <c r="A42" s="128"/>
      <c r="B42" s="22" t="s">
        <v>46</v>
      </c>
      <c r="C42" s="75">
        <v>3</v>
      </c>
      <c r="D42" s="46">
        <v>2</v>
      </c>
      <c r="E42" s="46">
        <v>1</v>
      </c>
      <c r="F42" s="76">
        <v>3</v>
      </c>
      <c r="G42" s="31">
        <f t="shared" si="9"/>
        <v>2</v>
      </c>
      <c r="H42" s="32">
        <v>11</v>
      </c>
      <c r="I42" s="33">
        <v>15</v>
      </c>
      <c r="J42" s="48">
        <v>19</v>
      </c>
      <c r="K42" s="43">
        <v>12</v>
      </c>
      <c r="L42" s="31">
        <f t="shared" si="10"/>
        <v>-7</v>
      </c>
      <c r="M42" s="115">
        <f t="shared" si="11"/>
        <v>14</v>
      </c>
      <c r="N42" s="116">
        <f t="shared" si="12"/>
        <v>17</v>
      </c>
      <c r="O42" s="116">
        <f t="shared" si="13"/>
        <v>20</v>
      </c>
      <c r="P42" s="39">
        <f t="shared" si="14"/>
        <v>15</v>
      </c>
      <c r="Q42" s="31">
        <f t="shared" si="15"/>
        <v>-5</v>
      </c>
      <c r="R42" s="62">
        <v>15372</v>
      </c>
      <c r="S42" s="50">
        <v>15277</v>
      </c>
      <c r="T42" s="50">
        <v>15244</v>
      </c>
      <c r="U42" s="36">
        <v>15096</v>
      </c>
      <c r="V42" s="60">
        <f t="shared" si="5"/>
        <v>9.1074681238615671</v>
      </c>
      <c r="W42" s="60">
        <f t="shared" si="6"/>
        <v>11.127839235451987</v>
      </c>
      <c r="X42" s="60">
        <f t="shared" si="7"/>
        <v>13.119916032537393</v>
      </c>
      <c r="Y42" s="27">
        <f t="shared" si="8"/>
        <v>9.9364069952305236</v>
      </c>
      <c r="Z42" s="19"/>
      <c r="AB42" s="18"/>
    </row>
    <row r="43" spans="1:28" ht="25.5" customHeight="1" x14ac:dyDescent="0.2">
      <c r="A43" s="128"/>
      <c r="B43" s="23" t="s">
        <v>47</v>
      </c>
      <c r="C43" s="73">
        <v>0</v>
      </c>
      <c r="D43" s="45">
        <v>2</v>
      </c>
      <c r="E43" s="45">
        <v>3</v>
      </c>
      <c r="F43" s="74">
        <v>0</v>
      </c>
      <c r="G43" s="24">
        <f t="shared" si="9"/>
        <v>-3</v>
      </c>
      <c r="H43" s="29">
        <v>3</v>
      </c>
      <c r="I43" s="30">
        <v>2</v>
      </c>
      <c r="J43" s="47">
        <v>8</v>
      </c>
      <c r="K43" s="42">
        <v>2</v>
      </c>
      <c r="L43" s="24">
        <f t="shared" si="10"/>
        <v>-6</v>
      </c>
      <c r="M43" s="64">
        <f t="shared" si="11"/>
        <v>3</v>
      </c>
      <c r="N43" s="49">
        <f t="shared" si="12"/>
        <v>4</v>
      </c>
      <c r="O43" s="49">
        <f t="shared" si="13"/>
        <v>11</v>
      </c>
      <c r="P43" s="40">
        <f t="shared" si="14"/>
        <v>2</v>
      </c>
      <c r="Q43" s="24">
        <f t="shared" si="15"/>
        <v>-9</v>
      </c>
      <c r="R43" s="65">
        <v>6833</v>
      </c>
      <c r="S43" s="51">
        <v>6813</v>
      </c>
      <c r="T43" s="51">
        <v>6769</v>
      </c>
      <c r="U43" s="37">
        <v>6679</v>
      </c>
      <c r="V43" s="58">
        <f t="shared" si="5"/>
        <v>4.3904580711254209</v>
      </c>
      <c r="W43" s="58">
        <f t="shared" si="6"/>
        <v>5.8711287244972841</v>
      </c>
      <c r="X43" s="58">
        <f t="shared" si="7"/>
        <v>16.25055399615896</v>
      </c>
      <c r="Y43" s="25">
        <f t="shared" si="8"/>
        <v>2.994460248540201</v>
      </c>
      <c r="Z43" s="19"/>
      <c r="AB43" s="18"/>
    </row>
    <row r="44" spans="1:28" ht="25.5" customHeight="1" x14ac:dyDescent="0.2">
      <c r="A44" s="124" t="s">
        <v>48</v>
      </c>
      <c r="B44" s="22" t="s">
        <v>49</v>
      </c>
      <c r="C44" s="75">
        <v>8</v>
      </c>
      <c r="D44" s="46">
        <v>10</v>
      </c>
      <c r="E44" s="46">
        <v>12</v>
      </c>
      <c r="F44" s="76">
        <v>8</v>
      </c>
      <c r="G44" s="67">
        <f t="shared" si="9"/>
        <v>-4</v>
      </c>
      <c r="H44" s="32">
        <v>27</v>
      </c>
      <c r="I44" s="33">
        <v>32</v>
      </c>
      <c r="J44" s="48">
        <v>19</v>
      </c>
      <c r="K44" s="43">
        <v>28</v>
      </c>
      <c r="L44" s="67">
        <f t="shared" si="10"/>
        <v>9</v>
      </c>
      <c r="M44" s="113">
        <f t="shared" si="11"/>
        <v>35</v>
      </c>
      <c r="N44" s="114">
        <f t="shared" si="12"/>
        <v>42</v>
      </c>
      <c r="O44" s="114">
        <f t="shared" si="13"/>
        <v>31</v>
      </c>
      <c r="P44" s="39">
        <f t="shared" si="14"/>
        <v>36</v>
      </c>
      <c r="Q44" s="67">
        <f t="shared" si="15"/>
        <v>5</v>
      </c>
      <c r="R44" s="62">
        <v>56855</v>
      </c>
      <c r="S44" s="50">
        <v>56862</v>
      </c>
      <c r="T44" s="50">
        <v>56963</v>
      </c>
      <c r="U44" s="36">
        <v>57401</v>
      </c>
      <c r="V44" s="59">
        <f t="shared" si="5"/>
        <v>6.1560109049336029</v>
      </c>
      <c r="W44" s="59">
        <f t="shared" si="6"/>
        <v>7.386303682599979</v>
      </c>
      <c r="X44" s="59">
        <f t="shared" si="7"/>
        <v>5.4421291013464881</v>
      </c>
      <c r="Y44" s="26">
        <f t="shared" si="8"/>
        <v>6.2716677409801225</v>
      </c>
      <c r="Z44" s="17"/>
      <c r="AB44" s="18"/>
    </row>
    <row r="45" spans="1:28" ht="25.5" customHeight="1" x14ac:dyDescent="0.2">
      <c r="A45" s="128"/>
      <c r="B45" s="22" t="s">
        <v>50</v>
      </c>
      <c r="C45" s="75">
        <v>0</v>
      </c>
      <c r="D45" s="46">
        <v>1</v>
      </c>
      <c r="E45" s="46">
        <v>1</v>
      </c>
      <c r="F45" s="76">
        <v>4</v>
      </c>
      <c r="G45" s="31">
        <f t="shared" si="9"/>
        <v>3</v>
      </c>
      <c r="H45" s="32">
        <v>5</v>
      </c>
      <c r="I45" s="33">
        <v>5</v>
      </c>
      <c r="J45" s="48">
        <v>1</v>
      </c>
      <c r="K45" s="43">
        <v>5</v>
      </c>
      <c r="L45" s="31">
        <f t="shared" si="10"/>
        <v>4</v>
      </c>
      <c r="M45" s="115">
        <f t="shared" si="11"/>
        <v>5</v>
      </c>
      <c r="N45" s="116">
        <f t="shared" si="12"/>
        <v>6</v>
      </c>
      <c r="O45" s="116">
        <f t="shared" si="13"/>
        <v>2</v>
      </c>
      <c r="P45" s="39">
        <f t="shared" si="14"/>
        <v>9</v>
      </c>
      <c r="Q45" s="31">
        <f t="shared" si="15"/>
        <v>7</v>
      </c>
      <c r="R45" s="62">
        <v>10322</v>
      </c>
      <c r="S45" s="50">
        <v>10357</v>
      </c>
      <c r="T45" s="50">
        <v>10262</v>
      </c>
      <c r="U45" s="36">
        <v>10178</v>
      </c>
      <c r="V45" s="60">
        <f t="shared" si="5"/>
        <v>4.8440224762642901</v>
      </c>
      <c r="W45" s="60">
        <f t="shared" si="6"/>
        <v>5.7931833542531619</v>
      </c>
      <c r="X45" s="60">
        <f t="shared" si="7"/>
        <v>1.9489378288832586</v>
      </c>
      <c r="Y45" s="27">
        <f t="shared" si="8"/>
        <v>8.8426016899194337</v>
      </c>
      <c r="Z45" s="17"/>
      <c r="AB45" s="18"/>
    </row>
    <row r="46" spans="1:28" ht="25.5" customHeight="1" x14ac:dyDescent="0.2">
      <c r="A46" s="128"/>
      <c r="B46" s="22" t="s">
        <v>51</v>
      </c>
      <c r="C46" s="75">
        <v>0</v>
      </c>
      <c r="D46" s="46">
        <v>0</v>
      </c>
      <c r="E46" s="46">
        <v>0</v>
      </c>
      <c r="F46" s="76">
        <v>1</v>
      </c>
      <c r="G46" s="31">
        <f t="shared" si="9"/>
        <v>1</v>
      </c>
      <c r="H46" s="32">
        <v>9</v>
      </c>
      <c r="I46" s="33">
        <v>0</v>
      </c>
      <c r="J46" s="48">
        <v>12</v>
      </c>
      <c r="K46" s="43">
        <v>6</v>
      </c>
      <c r="L46" s="31">
        <f t="shared" si="10"/>
        <v>-6</v>
      </c>
      <c r="M46" s="115">
        <f t="shared" si="11"/>
        <v>9</v>
      </c>
      <c r="N46" s="116">
        <f t="shared" si="12"/>
        <v>0</v>
      </c>
      <c r="O46" s="116">
        <f t="shared" si="13"/>
        <v>12</v>
      </c>
      <c r="P46" s="39">
        <f t="shared" si="14"/>
        <v>7</v>
      </c>
      <c r="Q46" s="31">
        <f t="shared" si="15"/>
        <v>-5</v>
      </c>
      <c r="R46" s="62">
        <v>9239</v>
      </c>
      <c r="S46" s="50">
        <v>9290</v>
      </c>
      <c r="T46" s="50">
        <v>9301</v>
      </c>
      <c r="U46" s="36">
        <v>9216</v>
      </c>
      <c r="V46" s="60">
        <f t="shared" si="5"/>
        <v>9.7413139950211054</v>
      </c>
      <c r="W46" s="60">
        <f t="shared" si="6"/>
        <v>0</v>
      </c>
      <c r="X46" s="60">
        <f t="shared" si="7"/>
        <v>12.901838511987958</v>
      </c>
      <c r="Y46" s="27">
        <f t="shared" si="8"/>
        <v>7.5954861111111116</v>
      </c>
      <c r="Z46" s="19"/>
      <c r="AB46" s="18"/>
    </row>
    <row r="47" spans="1:28" ht="25.5" customHeight="1" x14ac:dyDescent="0.2">
      <c r="A47" s="128"/>
      <c r="B47" s="22" t="s">
        <v>52</v>
      </c>
      <c r="C47" s="75">
        <v>3</v>
      </c>
      <c r="D47" s="46">
        <v>2</v>
      </c>
      <c r="E47" s="46">
        <v>1</v>
      </c>
      <c r="F47" s="76">
        <v>5</v>
      </c>
      <c r="G47" s="31">
        <f t="shared" si="9"/>
        <v>4</v>
      </c>
      <c r="H47" s="32">
        <v>15</v>
      </c>
      <c r="I47" s="33">
        <v>5</v>
      </c>
      <c r="J47" s="48">
        <v>10</v>
      </c>
      <c r="K47" s="43">
        <v>3</v>
      </c>
      <c r="L47" s="31">
        <f t="shared" si="10"/>
        <v>-7</v>
      </c>
      <c r="M47" s="115">
        <f t="shared" si="11"/>
        <v>18</v>
      </c>
      <c r="N47" s="116">
        <f t="shared" si="12"/>
        <v>7</v>
      </c>
      <c r="O47" s="116">
        <f t="shared" si="13"/>
        <v>11</v>
      </c>
      <c r="P47" s="39">
        <f t="shared" si="14"/>
        <v>8</v>
      </c>
      <c r="Q47" s="31">
        <f t="shared" si="15"/>
        <v>-3</v>
      </c>
      <c r="R47" s="62">
        <v>16292</v>
      </c>
      <c r="S47" s="50">
        <v>16347</v>
      </c>
      <c r="T47" s="50">
        <v>16429</v>
      </c>
      <c r="U47" s="36">
        <v>16442</v>
      </c>
      <c r="V47" s="60">
        <f t="shared" si="5"/>
        <v>11.048367296832801</v>
      </c>
      <c r="W47" s="60">
        <f t="shared" si="6"/>
        <v>4.2821312779103193</v>
      </c>
      <c r="X47" s="60">
        <f t="shared" si="7"/>
        <v>6.695477509282366</v>
      </c>
      <c r="Y47" s="27">
        <f t="shared" si="8"/>
        <v>4.8655881279649673</v>
      </c>
      <c r="Z47" s="19"/>
      <c r="AB47" s="18"/>
    </row>
    <row r="48" spans="1:28" ht="25.5" customHeight="1" x14ac:dyDescent="0.2">
      <c r="A48" s="128"/>
      <c r="B48" s="22" t="s">
        <v>53</v>
      </c>
      <c r="C48" s="75">
        <v>1</v>
      </c>
      <c r="D48" s="46">
        <v>1</v>
      </c>
      <c r="E48" s="46">
        <v>3</v>
      </c>
      <c r="F48" s="76">
        <v>3</v>
      </c>
      <c r="G48" s="31">
        <f t="shared" si="9"/>
        <v>0</v>
      </c>
      <c r="H48" s="32">
        <v>6</v>
      </c>
      <c r="I48" s="33">
        <v>5</v>
      </c>
      <c r="J48" s="48">
        <v>3</v>
      </c>
      <c r="K48" s="43">
        <v>7</v>
      </c>
      <c r="L48" s="31">
        <f t="shared" si="10"/>
        <v>4</v>
      </c>
      <c r="M48" s="115">
        <f t="shared" si="11"/>
        <v>7</v>
      </c>
      <c r="N48" s="116">
        <f t="shared" si="12"/>
        <v>6</v>
      </c>
      <c r="O48" s="116">
        <f t="shared" si="13"/>
        <v>6</v>
      </c>
      <c r="P48" s="39">
        <f t="shared" si="14"/>
        <v>10</v>
      </c>
      <c r="Q48" s="31">
        <f t="shared" si="15"/>
        <v>4</v>
      </c>
      <c r="R48" s="62">
        <v>10487</v>
      </c>
      <c r="S48" s="50">
        <v>10479</v>
      </c>
      <c r="T48" s="50">
        <v>10422</v>
      </c>
      <c r="U48" s="36">
        <v>10337</v>
      </c>
      <c r="V48" s="60">
        <f t="shared" si="5"/>
        <v>6.6749308667874514</v>
      </c>
      <c r="W48" s="60">
        <f t="shared" si="6"/>
        <v>5.7257371886630395</v>
      </c>
      <c r="X48" s="60">
        <f t="shared" si="7"/>
        <v>5.7570523891767422</v>
      </c>
      <c r="Y48" s="27">
        <f t="shared" si="8"/>
        <v>9.6739866498984242</v>
      </c>
      <c r="Z48" s="19"/>
      <c r="AB48" s="18"/>
    </row>
    <row r="49" spans="1:28" ht="25.5" customHeight="1" x14ac:dyDescent="0.2">
      <c r="A49" s="128"/>
      <c r="B49" s="22" t="s">
        <v>54</v>
      </c>
      <c r="C49" s="75">
        <v>2</v>
      </c>
      <c r="D49" s="46">
        <v>0</v>
      </c>
      <c r="E49" s="46">
        <v>2</v>
      </c>
      <c r="F49" s="76">
        <v>4</v>
      </c>
      <c r="G49" s="31">
        <f t="shared" si="9"/>
        <v>2</v>
      </c>
      <c r="H49" s="32">
        <v>2</v>
      </c>
      <c r="I49" s="33">
        <v>7</v>
      </c>
      <c r="J49" s="48">
        <v>12</v>
      </c>
      <c r="K49" s="43">
        <v>6</v>
      </c>
      <c r="L49" s="31">
        <f t="shared" si="10"/>
        <v>-6</v>
      </c>
      <c r="M49" s="115">
        <f t="shared" si="11"/>
        <v>4</v>
      </c>
      <c r="N49" s="116">
        <f t="shared" si="12"/>
        <v>7</v>
      </c>
      <c r="O49" s="116">
        <f t="shared" si="13"/>
        <v>14</v>
      </c>
      <c r="P49" s="39">
        <f t="shared" si="14"/>
        <v>10</v>
      </c>
      <c r="Q49" s="31">
        <f t="shared" si="15"/>
        <v>-4</v>
      </c>
      <c r="R49" s="62">
        <v>11290</v>
      </c>
      <c r="S49" s="50">
        <v>11242</v>
      </c>
      <c r="T49" s="50">
        <v>11312</v>
      </c>
      <c r="U49" s="36">
        <v>11337</v>
      </c>
      <c r="V49" s="60">
        <f t="shared" si="5"/>
        <v>3.5429583702391501</v>
      </c>
      <c r="W49" s="60">
        <f t="shared" si="6"/>
        <v>6.2266500622665006</v>
      </c>
      <c r="X49" s="60">
        <f t="shared" si="7"/>
        <v>12.376237623762377</v>
      </c>
      <c r="Y49" s="27">
        <f t="shared" si="8"/>
        <v>8.8206756637558446</v>
      </c>
      <c r="Z49" s="19"/>
      <c r="AB49" s="18"/>
    </row>
    <row r="50" spans="1:28" ht="25.5" customHeight="1" x14ac:dyDescent="0.2">
      <c r="A50" s="129"/>
      <c r="B50" s="23" t="s">
        <v>55</v>
      </c>
      <c r="C50" s="73">
        <v>0</v>
      </c>
      <c r="D50" s="45">
        <v>2</v>
      </c>
      <c r="E50" s="45">
        <v>3</v>
      </c>
      <c r="F50" s="74">
        <v>0</v>
      </c>
      <c r="G50" s="24">
        <f t="shared" si="9"/>
        <v>-3</v>
      </c>
      <c r="H50" s="29">
        <v>7</v>
      </c>
      <c r="I50" s="30">
        <v>6</v>
      </c>
      <c r="J50" s="47">
        <v>6</v>
      </c>
      <c r="K50" s="42">
        <v>6</v>
      </c>
      <c r="L50" s="24">
        <f t="shared" si="10"/>
        <v>0</v>
      </c>
      <c r="M50" s="64">
        <f t="shared" si="11"/>
        <v>7</v>
      </c>
      <c r="N50" s="49">
        <f t="shared" si="12"/>
        <v>8</v>
      </c>
      <c r="O50" s="49">
        <f t="shared" si="13"/>
        <v>9</v>
      </c>
      <c r="P50" s="40">
        <f t="shared" si="14"/>
        <v>6</v>
      </c>
      <c r="Q50" s="24">
        <f t="shared" si="15"/>
        <v>-3</v>
      </c>
      <c r="R50" s="65">
        <v>17058</v>
      </c>
      <c r="S50" s="51">
        <v>17030</v>
      </c>
      <c r="T50" s="51">
        <v>17084</v>
      </c>
      <c r="U50" s="37">
        <v>16884</v>
      </c>
      <c r="V50" s="58">
        <f t="shared" si="5"/>
        <v>4.1036463829288312</v>
      </c>
      <c r="W50" s="58">
        <f t="shared" si="6"/>
        <v>4.6975924838520262</v>
      </c>
      <c r="X50" s="58">
        <f t="shared" si="7"/>
        <v>5.2680870990400379</v>
      </c>
      <c r="Y50" s="25">
        <f t="shared" si="8"/>
        <v>3.5536602700781805</v>
      </c>
      <c r="Z50" s="19"/>
      <c r="AB50" s="18"/>
    </row>
    <row r="51" spans="1:28" ht="25.5" customHeight="1" x14ac:dyDescent="0.2">
      <c r="A51" s="130" t="s">
        <v>56</v>
      </c>
      <c r="B51" s="131"/>
      <c r="C51" s="73">
        <v>1</v>
      </c>
      <c r="D51" s="45">
        <v>0</v>
      </c>
      <c r="E51" s="45">
        <v>1</v>
      </c>
      <c r="F51" s="74">
        <v>1</v>
      </c>
      <c r="G51" s="24">
        <f t="shared" si="9"/>
        <v>0</v>
      </c>
      <c r="H51" s="29">
        <v>4</v>
      </c>
      <c r="I51" s="30">
        <v>1</v>
      </c>
      <c r="J51" s="47">
        <v>6</v>
      </c>
      <c r="K51" s="42">
        <v>0</v>
      </c>
      <c r="L51" s="24">
        <f t="shared" si="10"/>
        <v>-6</v>
      </c>
      <c r="M51" s="49">
        <f t="shared" si="11"/>
        <v>5</v>
      </c>
      <c r="N51" s="49">
        <f t="shared" si="12"/>
        <v>1</v>
      </c>
      <c r="O51" s="49">
        <f t="shared" si="13"/>
        <v>7</v>
      </c>
      <c r="P51" s="40">
        <f t="shared" si="14"/>
        <v>1</v>
      </c>
      <c r="Q51" s="24">
        <f t="shared" si="15"/>
        <v>-6</v>
      </c>
      <c r="R51" s="65">
        <v>8036</v>
      </c>
      <c r="S51" s="51">
        <v>8064</v>
      </c>
      <c r="T51" s="51">
        <v>8161</v>
      </c>
      <c r="U51" s="37">
        <v>8299</v>
      </c>
      <c r="V51" s="61">
        <f t="shared" si="5"/>
        <v>6.2220009955201592</v>
      </c>
      <c r="W51" s="61">
        <f t="shared" si="6"/>
        <v>1.2400793650793651</v>
      </c>
      <c r="X51" s="61">
        <f t="shared" si="7"/>
        <v>8.5773802230118861</v>
      </c>
      <c r="Y51" s="28">
        <f t="shared" si="8"/>
        <v>1.2049644535486204</v>
      </c>
      <c r="AB51" s="18"/>
    </row>
    <row r="52" spans="1:28" ht="25.5" customHeight="1" thickBot="1" x14ac:dyDescent="0.25">
      <c r="A52" s="11"/>
      <c r="B52" s="91" t="s">
        <v>57</v>
      </c>
      <c r="C52" s="92">
        <v>3</v>
      </c>
      <c r="D52" s="93">
        <v>1</v>
      </c>
      <c r="E52" s="93">
        <v>3</v>
      </c>
      <c r="F52" s="94">
        <v>3</v>
      </c>
      <c r="G52" s="68">
        <f t="shared" si="9"/>
        <v>0</v>
      </c>
      <c r="H52" s="95">
        <v>11</v>
      </c>
      <c r="I52" s="96">
        <v>14</v>
      </c>
      <c r="J52" s="97">
        <v>7</v>
      </c>
      <c r="K52" s="98">
        <v>10</v>
      </c>
      <c r="L52" s="68">
        <f t="shared" si="10"/>
        <v>3</v>
      </c>
      <c r="M52" s="144">
        <f t="shared" si="11"/>
        <v>14</v>
      </c>
      <c r="N52" s="145">
        <f t="shared" si="12"/>
        <v>15</v>
      </c>
      <c r="O52" s="145">
        <f t="shared" si="13"/>
        <v>10</v>
      </c>
      <c r="P52" s="101">
        <f t="shared" si="14"/>
        <v>13</v>
      </c>
      <c r="Q52" s="68">
        <f t="shared" si="15"/>
        <v>3</v>
      </c>
      <c r="R52" s="99">
        <v>0</v>
      </c>
      <c r="S52" s="100">
        <v>0</v>
      </c>
      <c r="T52" s="100"/>
      <c r="U52" s="102">
        <v>0</v>
      </c>
      <c r="V52" s="103" t="s">
        <v>63</v>
      </c>
      <c r="W52" s="103" t="s">
        <v>63</v>
      </c>
      <c r="X52" s="103" t="s">
        <v>63</v>
      </c>
      <c r="Y52" s="104" t="s">
        <v>63</v>
      </c>
      <c r="Z52" s="19"/>
      <c r="AB52" s="18"/>
    </row>
    <row r="53" spans="1:28" ht="25.5" customHeight="1" thickTop="1" thickBot="1" x14ac:dyDescent="0.25">
      <c r="A53" s="119" t="s">
        <v>58</v>
      </c>
      <c r="B53" s="120"/>
      <c r="C53" s="78">
        <f t="shared" ref="C53:F53" si="16">SUM(C5:C52)</f>
        <v>174</v>
      </c>
      <c r="D53" s="79">
        <f t="shared" si="16"/>
        <v>207</v>
      </c>
      <c r="E53" s="79">
        <f t="shared" si="16"/>
        <v>208</v>
      </c>
      <c r="F53" s="80">
        <f t="shared" si="16"/>
        <v>191</v>
      </c>
      <c r="G53" s="84">
        <f>F53-E53</f>
        <v>-17</v>
      </c>
      <c r="H53" s="78">
        <f t="shared" ref="H53" si="17">SUM(H5:H52)</f>
        <v>850</v>
      </c>
      <c r="I53" s="79">
        <f t="shared" ref="I53" si="18">SUM(I5:I52)</f>
        <v>930</v>
      </c>
      <c r="J53" s="79">
        <f t="shared" ref="J53" si="19">SUM(J5:J52)</f>
        <v>844</v>
      </c>
      <c r="K53" s="80">
        <f t="shared" ref="K53" si="20">SUM(K5:K52)</f>
        <v>847</v>
      </c>
      <c r="L53" s="84">
        <f t="shared" si="10"/>
        <v>3</v>
      </c>
      <c r="M53" s="81">
        <f>C53+H53</f>
        <v>1024</v>
      </c>
      <c r="N53" s="82">
        <f>D53+I53</f>
        <v>1137</v>
      </c>
      <c r="O53" s="82">
        <f t="shared" ref="O53" si="21">E53+J53</f>
        <v>1052</v>
      </c>
      <c r="P53" s="83">
        <f t="shared" si="14"/>
        <v>1038</v>
      </c>
      <c r="Q53" s="84">
        <f t="shared" si="15"/>
        <v>-14</v>
      </c>
      <c r="R53" s="85">
        <f>SUM(R5:R52)</f>
        <v>1325516</v>
      </c>
      <c r="S53" s="86">
        <f t="shared" ref="S53:T53" si="22">SUM(S5:S52)</f>
        <v>1325229</v>
      </c>
      <c r="T53" s="86">
        <f t="shared" si="22"/>
        <v>1326863</v>
      </c>
      <c r="U53" s="87">
        <f>SUM(U5:U52)</f>
        <v>1329261</v>
      </c>
      <c r="V53" s="88">
        <f t="shared" ref="V53:W53" si="23">M53/R53*10000</f>
        <v>7.7252933951759166</v>
      </c>
      <c r="W53" s="89">
        <f t="shared" si="23"/>
        <v>8.5796492530724873</v>
      </c>
      <c r="X53" s="89">
        <f>O53/T53*10000</f>
        <v>7.9284749066030171</v>
      </c>
      <c r="Y53" s="90">
        <f>P53/U53*10000</f>
        <v>7.8088501806642938</v>
      </c>
      <c r="AB53" s="18"/>
    </row>
    <row r="54" spans="1:28" ht="10.5" customHeight="1" x14ac:dyDescent="0.2">
      <c r="A54" s="4"/>
      <c r="B54" s="5"/>
      <c r="C54" s="2"/>
      <c r="D54" s="2"/>
      <c r="E54" s="2"/>
      <c r="F54" s="2"/>
      <c r="G54" s="6"/>
      <c r="H54" s="4"/>
      <c r="I54" s="4"/>
      <c r="J54" s="4"/>
      <c r="K54" s="4"/>
      <c r="L54" s="3"/>
      <c r="M54" s="41"/>
      <c r="N54" s="41"/>
      <c r="O54" s="41"/>
      <c r="P54" s="41"/>
      <c r="Q54" s="41"/>
      <c r="R54" s="41"/>
      <c r="S54" s="41"/>
      <c r="T54" s="41"/>
      <c r="U54" s="41"/>
      <c r="V54" s="7"/>
      <c r="W54" s="7"/>
      <c r="X54" s="7"/>
      <c r="Y54" s="10"/>
    </row>
    <row r="55" spans="1:28" ht="27" customHeight="1" x14ac:dyDescent="0.2">
      <c r="A55" s="20" t="s">
        <v>66</v>
      </c>
    </row>
    <row r="56" spans="1:28" ht="27" customHeight="1" x14ac:dyDescent="0.2">
      <c r="A56" s="20" t="s">
        <v>64</v>
      </c>
      <c r="Y56" s="77"/>
    </row>
  </sheetData>
  <autoFilter ref="A4:AD53" xr:uid="{00000000-0001-0000-0000-000000000000}">
    <filterColumn colId="0" showButton="0"/>
  </autoFilter>
  <mergeCells count="18">
    <mergeCell ref="C3:G3"/>
    <mergeCell ref="H3:L3"/>
    <mergeCell ref="M3:Q3"/>
    <mergeCell ref="R3:U3"/>
    <mergeCell ref="A1:Y1"/>
    <mergeCell ref="V3:Y3"/>
    <mergeCell ref="A53:B53"/>
    <mergeCell ref="A4:B4"/>
    <mergeCell ref="A5:B5"/>
    <mergeCell ref="A6:A11"/>
    <mergeCell ref="A12:A15"/>
    <mergeCell ref="A16:A23"/>
    <mergeCell ref="A24:A28"/>
    <mergeCell ref="A29:A34"/>
    <mergeCell ref="A35:A39"/>
    <mergeCell ref="A40:A43"/>
    <mergeCell ref="A44:A50"/>
    <mergeCell ref="A51:B51"/>
  </mergeCells>
  <phoneticPr fontId="3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1万台あたり死者＋重傷者（R04-R07推移）</vt:lpstr>
      <vt:lpstr>'1万台あたり死者＋重傷者（R04-R07推移）'!Print_Area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永冨 やよい</dc:creator>
  <cp:lastModifiedBy>Naohiro Ohashi</cp:lastModifiedBy>
  <cp:lastPrinted>2025-06-16T00:47:16Z</cp:lastPrinted>
  <dcterms:created xsi:type="dcterms:W3CDTF">2017-06-29T01:47:01Z</dcterms:created>
  <dcterms:modified xsi:type="dcterms:W3CDTF">2026-06-29T00:57:16Z</dcterms:modified>
</cp:coreProperties>
</file>